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APA DE RIESGOS CORRUPCIÓN 2017\"/>
    </mc:Choice>
  </mc:AlternateContent>
  <bookViews>
    <workbookView xWindow="0" yWindow="0" windowWidth="28800" windowHeight="12330" tabRatio="677" activeTab="1"/>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'MAPA DE RIESGOS '!$A$1:$EO$259</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L176" i="20" l="1"/>
  <c r="K176" i="20"/>
  <c r="N157" i="20"/>
  <c r="K180" i="20"/>
  <c r="L180" i="20"/>
  <c r="L170" i="20"/>
  <c r="M170" i="20" s="1"/>
  <c r="N170" i="20" s="1"/>
  <c r="L165" i="20"/>
  <c r="K184" i="20"/>
  <c r="L184" i="20"/>
  <c r="K189" i="20"/>
  <c r="L189" i="20"/>
  <c r="K194" i="20"/>
  <c r="L194" i="20"/>
  <c r="M180" i="20" l="1"/>
  <c r="N180" i="20" s="1"/>
  <c r="M184" i="20"/>
  <c r="N184" i="20" s="1"/>
  <c r="M176" i="20"/>
  <c r="N176" i="20" s="1"/>
  <c r="M189" i="20"/>
  <c r="N189" i="20" s="1"/>
  <c r="M165" i="20"/>
  <c r="M194" i="20"/>
  <c r="N194" i="20" s="1"/>
  <c r="L152" i="20"/>
  <c r="K152" i="20"/>
  <c r="L147" i="20"/>
  <c r="K147" i="20"/>
  <c r="M147" i="20" l="1"/>
  <c r="N147" i="20" s="1"/>
  <c r="M152" i="20"/>
  <c r="N152" i="20" s="1"/>
  <c r="L253" i="20"/>
  <c r="K253" i="20"/>
  <c r="M253" i="20" l="1"/>
  <c r="N253" i="20" s="1"/>
  <c r="L116" i="20"/>
  <c r="K116" i="20"/>
  <c r="L110" i="20"/>
  <c r="K110" i="20"/>
  <c r="L105" i="20"/>
  <c r="K105" i="20"/>
  <c r="L100" i="20"/>
  <c r="K100" i="20"/>
  <c r="L95" i="20"/>
  <c r="K95" i="20"/>
  <c r="L90" i="20"/>
  <c r="K90" i="20"/>
  <c r="L85" i="20"/>
  <c r="K85" i="20"/>
  <c r="L80" i="20"/>
  <c r="K80" i="20"/>
  <c r="L75" i="20"/>
  <c r="K75" i="20"/>
  <c r="L70" i="20"/>
  <c r="K70" i="20"/>
  <c r="M90" i="20" l="1"/>
  <c r="N90" i="20" s="1"/>
  <c r="M85" i="20"/>
  <c r="N85" i="20" s="1"/>
  <c r="M105" i="20"/>
  <c r="N105" i="20" s="1"/>
  <c r="M100" i="20"/>
  <c r="N100" i="20" s="1"/>
  <c r="M80" i="20"/>
  <c r="N80" i="20" s="1"/>
  <c r="M70" i="20"/>
  <c r="N70" i="20" s="1"/>
  <c r="M110" i="20"/>
  <c r="N110" i="20" s="1"/>
  <c r="M75" i="20"/>
  <c r="N75" i="20" s="1"/>
  <c r="M116" i="20"/>
  <c r="N116" i="20" s="1"/>
  <c r="M95" i="20"/>
  <c r="N95" i="20" s="1"/>
  <c r="K222" i="20" l="1"/>
  <c r="L222" i="20"/>
  <c r="K227" i="20"/>
  <c r="L227" i="20"/>
  <c r="M227" i="20" l="1"/>
  <c r="N227" i="20" s="1"/>
  <c r="M222" i="20"/>
  <c r="N222" i="20" s="1"/>
  <c r="L217" i="20" l="1"/>
  <c r="K217" i="20"/>
  <c r="L213" i="20"/>
  <c r="K213" i="20"/>
  <c r="M213" i="20" l="1"/>
  <c r="N213" i="20" s="1"/>
  <c r="M217" i="20"/>
  <c r="N217" i="20" s="1"/>
  <c r="L209" i="20"/>
  <c r="K209" i="20"/>
  <c r="L204" i="20"/>
  <c r="K204" i="20"/>
  <c r="M204" i="20" l="1"/>
  <c r="N204" i="20" s="1"/>
  <c r="M209" i="20"/>
  <c r="N209" i="20" s="1"/>
  <c r="A165" i="20" l="1"/>
  <c r="L248" i="20" l="1"/>
  <c r="K248" i="20"/>
  <c r="L242" i="20"/>
  <c r="K242" i="20"/>
  <c r="L237" i="20"/>
  <c r="K237" i="20"/>
  <c r="L232" i="20"/>
  <c r="K232" i="20"/>
  <c r="L160" i="20"/>
  <c r="K160" i="20"/>
  <c r="A157" i="20"/>
  <c r="B157" i="20"/>
  <c r="E157" i="20"/>
  <c r="F157" i="20"/>
  <c r="G157" i="20"/>
  <c r="H157" i="20"/>
  <c r="I157" i="20"/>
  <c r="J157" i="20"/>
  <c r="K157" i="20"/>
  <c r="L157" i="20"/>
  <c r="M157" i="20"/>
  <c r="O157" i="20"/>
  <c r="P157" i="20"/>
  <c r="Q157" i="20"/>
  <c r="R157" i="20"/>
  <c r="S157" i="20"/>
  <c r="T157" i="20"/>
  <c r="U157" i="20"/>
  <c r="V157" i="20"/>
  <c r="W157" i="20"/>
  <c r="E158" i="20"/>
  <c r="F158" i="20"/>
  <c r="H158" i="20"/>
  <c r="O158" i="20"/>
  <c r="P158" i="20"/>
  <c r="T158" i="20"/>
  <c r="U158" i="20"/>
  <c r="V158" i="20"/>
  <c r="H159" i="20"/>
  <c r="L142" i="20"/>
  <c r="K142" i="20"/>
  <c r="L137" i="20"/>
  <c r="K137" i="20"/>
  <c r="L132" i="20"/>
  <c r="K132" i="20"/>
  <c r="L127" i="20"/>
  <c r="K127" i="20"/>
  <c r="L122" i="20"/>
  <c r="K122" i="20"/>
  <c r="M127" i="20" l="1"/>
  <c r="N127" i="20" s="1"/>
  <c r="M137" i="20"/>
  <c r="N137" i="20" s="1"/>
  <c r="M122" i="20"/>
  <c r="N122" i="20" s="1"/>
  <c r="M232" i="20"/>
  <c r="N232" i="20" s="1"/>
  <c r="M142" i="20"/>
  <c r="N142" i="20" s="1"/>
  <c r="M160" i="20"/>
  <c r="N160" i="20" s="1"/>
  <c r="M242" i="20"/>
  <c r="N242" i="20" s="1"/>
  <c r="M248" i="20"/>
  <c r="N248" i="20" s="1"/>
  <c r="M237" i="20"/>
  <c r="N237" i="20" s="1"/>
  <c r="M132" i="20"/>
  <c r="N132" i="20" s="1"/>
  <c r="G35" i="20" l="1"/>
  <c r="L65" i="20" l="1"/>
  <c r="K65" i="20"/>
  <c r="L60" i="20"/>
  <c r="K60" i="20"/>
  <c r="L55" i="20"/>
  <c r="K55" i="20"/>
  <c r="L50" i="20"/>
  <c r="K50" i="20"/>
  <c r="M50" i="20" l="1"/>
  <c r="N50" i="20" s="1"/>
  <c r="M60" i="20"/>
  <c r="N60" i="20" s="1"/>
  <c r="M55" i="20"/>
  <c r="N55" i="20" s="1"/>
  <c r="M65" i="20"/>
  <c r="N65" i="20" s="1"/>
  <c r="L45" i="20"/>
  <c r="K45" i="20"/>
  <c r="L40" i="20"/>
  <c r="K40" i="20"/>
  <c r="M40" i="20" l="1"/>
  <c r="N40" i="20" s="1"/>
  <c r="M45" i="20"/>
  <c r="N45" i="20" s="1"/>
  <c r="L35" i="20"/>
  <c r="K35" i="20"/>
  <c r="A35" i="20"/>
  <c r="D30" i="20"/>
  <c r="E30" i="20"/>
  <c r="F30" i="20"/>
  <c r="G30" i="20"/>
  <c r="H30" i="20"/>
  <c r="I30" i="20"/>
  <c r="J30" i="20"/>
  <c r="K30" i="20"/>
  <c r="L30" i="20"/>
  <c r="M30" i="20"/>
  <c r="N30" i="20"/>
  <c r="O30" i="20"/>
  <c r="P30" i="20"/>
  <c r="Q30" i="20"/>
  <c r="R30" i="20"/>
  <c r="S30" i="20"/>
  <c r="T30" i="20"/>
  <c r="U30" i="20"/>
  <c r="V30" i="20"/>
  <c r="W30" i="20"/>
  <c r="D31" i="20"/>
  <c r="E31" i="20"/>
  <c r="F31" i="20"/>
  <c r="H31" i="20"/>
  <c r="D32" i="20"/>
  <c r="E32" i="20"/>
  <c r="F32" i="20"/>
  <c r="H32" i="20"/>
  <c r="D33" i="20"/>
  <c r="E33" i="20"/>
  <c r="F33" i="20"/>
  <c r="D34" i="20"/>
  <c r="E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<sst xmlns="http://schemas.openxmlformats.org/spreadsheetml/2006/main" count="2037" uniqueCount="870">
  <si>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</si>
  <si>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</si>
  <si>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</si>
  <si>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</si>
  <si>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</si>
  <si>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</si>
  <si>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</si>
  <si>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</si>
  <si>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</si>
  <si>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</si>
  <si>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</si>
  <si>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</si>
  <si>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</si>
  <si>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</si>
  <si>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</si>
  <si>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</si>
  <si>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</si>
  <si>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</si>
  <si>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</si>
  <si>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</si>
  <si>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</si>
  <si>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</si>
  <si>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</si>
  <si>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</si>
  <si>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</si>
  <si>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</si>
  <si>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</si>
  <si>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</si>
  <si>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</si>
  <si>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</si>
  <si>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</si>
  <si>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</si>
  <si>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</si>
  <si>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</si>
  <si>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</si>
  <si>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</si>
  <si>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</si>
  <si>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</si>
  <si>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</si>
  <si>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</si>
  <si>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</si>
  <si>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</si>
  <si>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</si>
  <si>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</si>
  <si>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</si>
  <si>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</si>
  <si>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</si>
  <si>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</si>
  <si>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</si>
  <si>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</si>
  <si>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</si>
  <si>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</si>
  <si>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</si>
  <si>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</si>
  <si>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</si>
  <si>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</si>
  <si>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</si>
  <si>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</si>
  <si>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</si>
  <si>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</si>
  <si>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</si>
  <si>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</si>
  <si>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</si>
  <si>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</si>
  <si>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</si>
  <si>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</si>
  <si>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</si>
  <si>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</si>
  <si>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</si>
  <si>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</si>
  <si>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</si>
  <si>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</si>
  <si>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</si>
  <si>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</si>
  <si>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</si>
  <si>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</si>
  <si>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</si>
  <si>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</si>
  <si>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</si>
  <si>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</si>
  <si>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</si>
  <si>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</si>
  <si>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</si>
  <si>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</si>
  <si>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</si>
  <si>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</si>
  <si>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</si>
  <si>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</si>
  <si>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</si>
  <si>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</si>
  <si>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</si>
  <si>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</si>
  <si>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</si>
  <si>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</si>
  <si>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</si>
  <si>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</si>
  <si>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</si>
  <si>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</si>
  <si>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</si>
  <si>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</si>
  <si>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</si>
  <si>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</si>
  <si>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</si>
  <si>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</si>
  <si>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</si>
  <si>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</si>
  <si>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</si>
  <si>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</si>
  <si>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</si>
  <si>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</si>
  <si>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</si>
  <si>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</si>
  <si>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</si>
  <si>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</si>
  <si>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</si>
  <si>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</si>
  <si>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</si>
  <si>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</si>
  <si>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</si>
  <si>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</si>
  <si>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</si>
  <si>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</si>
  <si>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</si>
  <si>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</si>
  <si>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</si>
  <si>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</si>
  <si>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</si>
  <si>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</si>
  <si>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</si>
  <si>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</si>
  <si>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</si>
  <si>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</si>
  <si>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</si>
  <si>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</si>
  <si>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</si>
  <si>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</si>
  <si>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</si>
  <si>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</si>
  <si>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</si>
  <si>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</si>
  <si>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</si>
  <si>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</si>
  <si>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</si>
  <si>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</si>
  <si>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</si>
  <si>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</si>
  <si>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</si>
  <si>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</si>
  <si>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</si>
  <si>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</si>
  <si>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</si>
  <si>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</si>
  <si>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</si>
  <si>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</si>
  <si>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</si>
  <si>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</si>
  <si>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</si>
  <si>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</si>
  <si>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</si>
  <si>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</si>
  <si>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</si>
  <si>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</si>
  <si>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</si>
  <si>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</si>
  <si>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</si>
  <si>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</si>
  <si>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</si>
  <si>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</si>
  <si>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</si>
  <si>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</si>
  <si>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</si>
  <si>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</si>
  <si>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</si>
  <si>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</si>
  <si>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</si>
  <si>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</si>
  <si>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</si>
  <si>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</si>
  <si>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</si>
  <si>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</si>
  <si>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</si>
  <si>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</si>
  <si>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</si>
  <si>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</si>
  <si>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</si>
  <si>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</si>
  <si>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</si>
  <si>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</si>
  <si>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</si>
  <si>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</si>
  <si>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</si>
  <si>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</si>
  <si>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</si>
  <si>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</si>
  <si>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</si>
  <si>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</si>
  <si>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</si>
  <si>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</si>
  <si>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</si>
  <si>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</si>
  <si>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</si>
  <si>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</si>
  <si>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</si>
  <si>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</si>
  <si>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</si>
  <si>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</si>
  <si>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</si>
  <si>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</si>
  <si>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</si>
  <si>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</si>
  <si>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</si>
  <si>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</si>
  <si>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</si>
  <si>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</si>
  <si>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</si>
  <si>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</si>
  <si>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</si>
  <si>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</si>
  <si>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</si>
  <si>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</si>
  <si>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</si>
  <si>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</si>
  <si>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</si>
  <si>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</si>
  <si>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</si>
  <si>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</si>
  <si>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</si>
  <si>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</si>
  <si>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</si>
  <si>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</si>
  <si>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</si>
  <si>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</si>
  <si>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</si>
  <si>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</si>
  <si>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</si>
  <si>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</si>
  <si>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</si>
  <si>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</si>
  <si>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</si>
  <si>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</si>
  <si>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</si>
  <si>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</si>
  <si>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</si>
  <si>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</si>
  <si>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</si>
  <si>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</si>
  <si>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</si>
  <si>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</si>
  <si>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</si>
  <si>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</si>
  <si>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</si>
  <si>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</si>
  <si>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</si>
  <si>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</si>
  <si>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</si>
  <si>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</si>
  <si>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</si>
  <si>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</si>
  <si>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</si>
  <si>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</si>
  <si>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</si>
  <si>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</si>
  <si>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</si>
  <si>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</si>
  <si>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</si>
  <si>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</si>
  <si>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</si>
  <si>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</si>
  <si>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</si>
  <si>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</si>
  <si>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</si>
  <si>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</si>
  <si>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</si>
  <si>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</si>
  <si>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</si>
  <si>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</si>
  <si>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</si>
  <si>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</si>
  <si>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</si>
  <si>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</si>
  <si>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</si>
  <si>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</si>
  <si>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</si>
  <si>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</si>
  <si>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</si>
  <si>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</si>
  <si>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</si>
  <si>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</si>
  <si>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</si>
  <si>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</si>
  <si>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</si>
  <si>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</si>
  <si>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</si>
  <si>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</si>
  <si>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</si>
  <si>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</si>
  <si>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</si>
  <si>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</si>
  <si>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</si>
  <si>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</si>
  <si>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</si>
  <si>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</si>
  <si>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</si>
  <si>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</si>
  <si>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</si>
  <si>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</si>
  <si>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</si>
  <si>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</si>
  <si>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</si>
  <si>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</si>
  <si>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</si>
  <si>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</si>
  <si>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</si>
  <si>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</si>
  <si>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</si>
  <si>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</si>
  <si>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</si>
  <si>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</si>
  <si>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</si>
  <si>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</si>
  <si>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</si>
  <si>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</si>
  <si>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</si>
  <si>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 xml:space="preserve">Establecer un procedimiento para la asignación de digiturnos en el SuperCADE de Movilidad </t>
  </si>
  <si>
    <t xml:space="preserve">Adopción del protocolo </t>
  </si>
  <si>
    <t>Profesional DSC</t>
  </si>
  <si>
    <t>Protocolo revisado minimo una vez en la vigencia</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</si>
  <si>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</si>
  <si>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</si>
  <si>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</si>
  <si>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</si>
  <si>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</si>
  <si>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</si>
  <si>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Una divulgacion en cada semestre</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</si>
  <si>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</si>
  <si>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</si>
  <si>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</si>
  <si>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</si>
  <si>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</si>
  <si>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</si>
  <si>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</si>
  <si>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</si>
  <si>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</si>
  <si>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</si>
  <si>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</si>
  <si>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</si>
  <si>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</si>
  <si>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</si>
  <si>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</si>
  <si>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</si>
  <si>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</si>
  <si>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</si>
  <si>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</si>
  <si>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</si>
  <si>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</si>
  <si>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(Numero de certificados verificados / Numero de certificados expedidos * 0.01) = 100 %</t>
  </si>
  <si>
    <t xml:space="preserve">La NO aplicación del Procedimiento de los cursos de pedagogía por infracción a las normas de tránsito y transporte - PM05-PR05 </t>
  </si>
  <si>
    <t xml:space="preserve">Suspensión de contratos </t>
  </si>
  <si>
    <t>Inscripción en la base de datos de vehículos exceptuados de la restricción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</si>
  <si>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circulación vial </t>
  </si>
  <si>
    <t>Mensual</t>
  </si>
  <si>
    <t>Realizar la verificación de los requisitos del 10% de las inscripciones mensuales realizadas en la base de datos de exceptuados</t>
  </si>
  <si>
    <t xml:space="preserve">Tabla en excel con la realización de la verificación de los requisitos </t>
  </si>
  <si>
    <t>(Nro. Seguimientos realizados al 10% / 12) = 100%</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</si>
  <si>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</si>
  <si>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</si>
  <si>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</si>
  <si>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</si>
  <si>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</si>
  <si>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</si>
  <si>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Suministrar información confidencial de operativos de control en vía a realizar, en favorecimiento  propio o de terceros. </t>
  </si>
  <si>
    <t xml:space="preserve">Pérdida  de la imagen, la credibilidad, la transparencia y la probidad de la Entidad.  </t>
  </si>
  <si>
    <t>Los controles existentes así como los responsables se encuentran documentados en los siguientes procedimientos: 
PM03-PR01; PM03-PR08 y 
PM03-PR07</t>
  </si>
  <si>
    <t>Del 4 de Abril al 29 de diciembre de 2017</t>
  </si>
  <si>
    <t xml:space="preserve">Socializar el código de ética de la entidad  y las delitos en los que pueden incurrir los servidores públicos </t>
  </si>
  <si>
    <t>Listados de Asistencia
Correos electrónicos</t>
  </si>
  <si>
    <t>Director de Control y Vigilancia</t>
  </si>
  <si>
    <t>Numero de socializaciones realizadas al interior del proceso, sobre código de ética y los delitos en los que pueden incurrir los servidores públicos / Número de socializaciones programadas al interior del proceso, sobre código de ética y los delitos en los que pueden incurrir los servidores públicos * 100</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</si>
  <si>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</si>
  <si>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</si>
  <si>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</si>
  <si>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</si>
  <si>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</si>
  <si>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No reportar las diferencias encontradas en la información suministrada por las Fiduciarias  y las Empresas de Transporte Público en favorecimiento  propio o de terceros. </t>
  </si>
  <si>
    <t xml:space="preserve">Pérdida  de la imagen de la Entidad,  la credibilidad, la transparencia y la probidad de de los funcionarios.  </t>
  </si>
  <si>
    <t>Los controles existentes así como los responsables, se encuentran documentados en los siguientes procedimientos: 
PM03-PR03 y PM03-PR04</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</si>
  <si>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</si>
  <si>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</si>
  <si>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</si>
  <si>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Los controles existentes así como los responsables, se encuentran documentados en el procedimiento PM03-PR05</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</si>
  <si>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</si>
  <si>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</si>
  <si>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</si>
  <si>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</si>
  <si>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</si>
  <si>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</si>
  <si>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</si>
  <si>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</si>
  <si>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</si>
  <si>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</si>
  <si>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</si>
  <si>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</si>
  <si>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</si>
  <si>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</si>
  <si>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</si>
  <si>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</si>
  <si>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</si>
  <si>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</si>
  <si>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</si>
  <si>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</si>
  <si>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</si>
  <si>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</si>
  <si>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</si>
  <si>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</si>
  <si>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</si>
  <si>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</si>
  <si>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</si>
  <si>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</si>
  <si>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</si>
  <si>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</si>
  <si>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</si>
  <si>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</si>
  <si>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</si>
  <si>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</si>
  <si>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</si>
  <si>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 xml:space="preserve">Alteración, modificación u omisión
en el cumplimiento de requisitos en  procesos de
selección, promoción y vinculación
para favorecer a un tercero
</t>
  </si>
  <si>
    <t>Investigaciones y sanciones disciplinarias</t>
  </si>
  <si>
    <t>Verificación de autenticidad</t>
  </si>
  <si>
    <t>Permanente</t>
  </si>
  <si>
    <t xml:space="preserve">Validación de la autenticidad de los títulos universitarios aportados por los aspirantes </t>
  </si>
  <si>
    <t>Comunicación con instituciones universitarias</t>
  </si>
  <si>
    <t>DIRECCIÓN ADMINISTRATIVA Y FINANCIREA / SUBDIRECCIÓN ADMINISTRATIVA</t>
  </si>
  <si>
    <t># validaciones/# solicitudes</t>
  </si>
  <si>
    <t>Omisión del debido proceso</t>
  </si>
  <si>
    <t>Afectación del clima laboral</t>
  </si>
  <si>
    <t xml:space="preserve">Publicación de resultados de proceso </t>
  </si>
  <si>
    <t>Publicación en la intranet de las etapas y resultado de procesos de selección para vinculación y promoción</t>
  </si>
  <si>
    <t xml:space="preserve">Publicaciones en Intranet </t>
  </si>
  <si>
    <t>Pantallazo de publicación</t>
  </si>
  <si>
    <t xml:space="preserve">Fallas tecnológicas </t>
  </si>
  <si>
    <t>Vulneración de los derechos de los servidores de carrera administrativa</t>
  </si>
  <si>
    <t xml:space="preserve">Documentación del procedimiento </t>
  </si>
  <si>
    <t>Eventual</t>
  </si>
  <si>
    <t xml:space="preserve">Impresión de los resultados de las diferentes etapas de los procesos </t>
  </si>
  <si>
    <t>Documentación relacionada</t>
  </si>
  <si>
    <t>Lista de chequeo</t>
  </si>
  <si>
    <t>Documentación física de los procesos</t>
  </si>
  <si>
    <t>Expedición de acto administrativo mediante el cual se declara la insubsistencia del nombramiento irregular</t>
  </si>
  <si>
    <t>Acto administrativo</t>
  </si>
  <si>
    <t>Declaratoria de insubsistencia del nombramiento</t>
  </si>
  <si>
    <t>N/A</t>
  </si>
  <si>
    <t>Pérdida de imagen institucional</t>
  </si>
  <si>
    <t>Investigaciones administrativas y disciplinarias.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</si>
  <si>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</si>
  <si>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</si>
  <si>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</si>
  <si>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</si>
  <si>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</si>
  <si>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Implementar listas de chequeo con el fin de verificar los documentos necesarios en los contratos</t>
  </si>
  <si>
    <t>Listas de chequeo</t>
  </si>
  <si>
    <t>Carolina Pombo Rivera</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</si>
  <si>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</si>
  <si>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</si>
  <si>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</si>
  <si>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</si>
  <si>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</si>
  <si>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</si>
  <si>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</si>
  <si>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</si>
  <si>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</si>
  <si>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</si>
  <si>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</si>
  <si>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</si>
  <si>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</si>
  <si>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</si>
  <si>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</si>
  <si>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</si>
  <si>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</si>
  <si>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</si>
  <si>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</si>
  <si>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</si>
  <si>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</si>
  <si>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Oficio de olicitd a la OIS para la realizacion de las mesas de trabajo
acta de reunion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</si>
  <si>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</si>
  <si>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</si>
  <si>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</si>
  <si>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</si>
  <si>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</si>
  <si>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</si>
  <si>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 xml:space="preserve">
Revisión de elementos recibidos a cargo de los funcionarios
Ingresos, egresos y traslados del almacén</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</si>
  <si>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</si>
  <si>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</si>
  <si>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</si>
  <si>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</si>
  <si>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 xml:space="preserve">semestral </t>
  </si>
  <si>
    <t>Toma física de inventarios</t>
  </si>
  <si>
    <t>Formatos asociados a los procedimientos.
Informe de  inventarios</t>
  </si>
  <si>
    <t>Dos informes por año</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</si>
  <si>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</si>
  <si>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</si>
  <si>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</si>
  <si>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</si>
  <si>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</si>
  <si>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</si>
  <si>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</si>
  <si>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</si>
  <si>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</si>
  <si>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</si>
  <si>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</si>
  <si>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</si>
  <si>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</si>
  <si>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Negligencia en la custodia de los expedientes por parte del operador disciplinario</t>
  </si>
  <si>
    <t xml:space="preserve">PERDIDA O DESTRUCCIÓN DE EXPEDIENTES Y/O DOCUMENTOS PROBATORIOS QUE LOS COMPONEN </t>
  </si>
  <si>
    <t xml:space="preserve">Investigaciones disciplinarias, civiles, penal y fiscales </t>
  </si>
  <si>
    <t>Cudro archivo excel guardado en carpeta compartida "control de autos y procesos"</t>
  </si>
  <si>
    <t>Sensibilizar al equipo de trabajo</t>
  </si>
  <si>
    <t>Listado de asistencia a reuniones y eventos</t>
  </si>
  <si>
    <t>JEFE DEL AREA</t>
  </si>
  <si>
    <t>Instalaciones físicas inadecuadas o que no cumplen con los requerimientos necesarios</t>
  </si>
  <si>
    <t xml:space="preserve">Reprocesos </t>
  </si>
  <si>
    <t xml:space="preserve">Planilla de reparto </t>
  </si>
  <si>
    <t xml:space="preserve">Lo establecido en el procedimiento documentado y publicado PV02-PR01 PROCEDIMIENTO DISCIPLINARIO ORDINARIO Y  - PV02-PR02 PROCEDIMIENTO DISCIPLINARIO VERBAL </t>
  </si>
  <si>
    <t>Ingreso a la Oficina y/o al archivo de personas no autorizadas</t>
  </si>
  <si>
    <t>Manipulacion indebida de los expedientes</t>
  </si>
  <si>
    <t>Negligencia de los operadores disciplinarios con respecto a la información consignada en los epedientes</t>
  </si>
  <si>
    <t>VIOLACION DE LA RESERVA</t>
  </si>
  <si>
    <t>Actas de reservas sumariales al momento de entregarle copias procesales que solicite.</t>
  </si>
  <si>
    <t>Negligencia de los Investigados con respecto a la información consignada en los epedientes</t>
  </si>
  <si>
    <t>Violación al debido proceso y derecho de defensa del investigado</t>
  </si>
  <si>
    <t xml:space="preserve"> Lo establecido en el procedimiento documentado y publicado PV02-PR01 PROCEDIMIENTO DISCIPLINARIO ORDINARIO Y  - PV02-PR02 PROCEDIMIENTO DISCIPLINARIO VERBAL </t>
  </si>
  <si>
    <t xml:space="preserve">Desconocimiento de la normatividad vigente </t>
  </si>
  <si>
    <t>Pérdida de credibilidad y confianza</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</si>
  <si>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</si>
  <si>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</si>
  <si>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</si>
  <si>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</si>
  <si>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</si>
  <si>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</si>
  <si>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</si>
  <si>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</si>
  <si>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</si>
  <si>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</si>
  <si>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</si>
  <si>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</si>
  <si>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</si>
  <si>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</si>
  <si>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</si>
  <si>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</si>
  <si>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</si>
  <si>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</si>
  <si>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</si>
  <si>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</si>
  <si>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</si>
  <si>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</si>
  <si>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</si>
  <si>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</si>
  <si>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</si>
  <si>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</si>
  <si>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</si>
  <si>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</si>
  <si>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</si>
  <si>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</si>
  <si>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</si>
  <si>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</si>
  <si>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</si>
  <si>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</si>
  <si>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</si>
  <si>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</si>
  <si>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</si>
  <si>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</si>
  <si>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</si>
  <si>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</si>
  <si>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</si>
  <si>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</si>
  <si>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</si>
  <si>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</si>
  <si>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</si>
  <si>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</si>
  <si>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</si>
  <si>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</si>
  <si>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</si>
  <si>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</si>
  <si>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</si>
  <si>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</si>
  <si>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</si>
  <si>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</si>
  <si>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</si>
  <si>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</si>
  <si>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</si>
  <si>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</si>
  <si>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</si>
  <si>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</si>
  <si>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</si>
  <si>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</si>
  <si>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</si>
  <si>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</si>
  <si>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</si>
  <si>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</si>
  <si>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</si>
  <si>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</si>
  <si>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</si>
  <si>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</si>
  <si>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</si>
  <si>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</si>
  <si>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</si>
  <si>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</si>
  <si>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</si>
  <si>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</si>
  <si>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</si>
  <si>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</si>
  <si>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</si>
  <si>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</si>
  <si>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</si>
  <si>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</si>
  <si>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</si>
  <si>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</si>
  <si>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</si>
  <si>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</si>
  <si>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</si>
  <si>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</si>
  <si>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</si>
  <si>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</si>
  <si>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Subdirector financiero y equipo operativo</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</si>
  <si>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</si>
  <si>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</si>
  <si>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</si>
  <si>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 xml:space="preserve">Reforzar la aplicación del Procedimiento de Salida de Vehículos Inmovilizados mediante socializaciones al equipo de trabajo de la  Subdirección de Contravenciones de Tránsito. </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</si>
  <si>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</si>
  <si>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</si>
  <si>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</si>
  <si>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</si>
  <si>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</si>
  <si>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</si>
  <si>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</si>
  <si>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Perdida de licencias de Conducción suspendidas y/o canceladas.
(SCT)</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</si>
  <si>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</si>
  <si>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</si>
  <si>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</si>
  <si>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</si>
  <si>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</si>
  <si>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</si>
  <si>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</si>
  <si>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</si>
  <si>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</si>
  <si>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</si>
  <si>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</si>
  <si>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</si>
  <si>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Caducidad de las investigaciones administrativas por violación a las normas de transporte y en los procesos contravencionales
(SITP)</t>
  </si>
  <si>
    <t>Investigaciones disciplinarias, penales y fiscales</t>
  </si>
  <si>
    <t>Parametrizando el sistema SICON para que genere la Audiencia dentro de los términos establecidos en el Articulo 136 del código nacional de tránsito</t>
  </si>
  <si>
    <t xml:space="preserve">Realizar requerimientos a SICON para generar informacion de comparendos impuestos con su correspondiente actuación </t>
  </si>
  <si>
    <t>Solicitud del Requerimiento
Entrega del Requerimiento</t>
  </si>
  <si>
    <t>Dos (2) requerimientos en la vigencia</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</si>
  <si>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</si>
  <si>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</si>
  <si>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Reuniones al interior de la Subdiección de Investigación de Transporte Público de seguimiento y control a términos procesales</t>
  </si>
  <si>
    <t>Cuadro de seguimiento del Subdirector
Memorandos
Listado de Asistencia</t>
  </si>
  <si>
    <t>Dos (2) reuniones de Seguimiento y Control en la vigencia</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</si>
  <si>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</si>
  <si>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</si>
  <si>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</si>
  <si>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Ausencia o incumplimiento de manera intencional de los controles que permitan hacer seguimiento a los términos procesales de las investigaciones administrativas por violación a las normas de transporte, a los procesos contravencionales por violación a las normas de tránsito  y a los procesos de cobro a favor de la SDM.</t>
  </si>
  <si>
    <t>No gestionar o entorpecer el proceso de cobro Coactivo  de forma dolosa.</t>
  </si>
  <si>
    <t>Imposibilidad de ejercer la acción de cobro
(SJC)</t>
  </si>
  <si>
    <t>Prescripción del derecho a ejercer la acción de cobro o pérdida de fuerza ejecutoria de los actos administrativos</t>
  </si>
  <si>
    <t>Determinación de una periodicidad mínima para el impluso de procesos a través del proyecto de manual</t>
  </si>
  <si>
    <t>Abstenerse de forma indebida de realizar un reporte negativo ante centrales de riesgos o modificarlo por uno positivo cuando el deudor está en mora</t>
  </si>
  <si>
    <t>Dejar de reportar o modificar reportes negativos  a deudores en mora ante centrales de riesgo
(SJC)</t>
  </si>
  <si>
    <t>Reducir las probabilidades de recuperación de la obligación a través de la no aplicación de los mecanismos de presion que constituyen las centrales de riesgo</t>
  </si>
  <si>
    <t>Fortalecer la contratación de personas idóneas en el manejo de las bases de datos y la información</t>
  </si>
  <si>
    <t xml:space="preserve">Mal uso de los recursos con que cuenta el proceso para adelantar sus actividades.  </t>
  </si>
  <si>
    <t>Afectación del medio ambiente, por utilización indebida de los recursos  con que cuenta el proceso para adelantar sus actividades.</t>
  </si>
  <si>
    <t xml:space="preserve">Agotamiento de los recursos renovables y no renovables. </t>
  </si>
  <si>
    <t>Teniendo en cuenta que para el Sistema Integrado de Gestión es importante promover la sostenibilidad ambiental y la eficiencia administrativa, los servidores públicos  del proceso de manera permanente, así como con el fin de optimizar y utilizar de forma apropiada el recurso de papel para disminuir costos financieros y ambientales, realizan las actividades de fotocopiado e impresión  a doble cara los documentos estrictamente necesarios, e imprimen en  papel limpio sólo cuando se requiera, de lo contrario se utiliza  papel reciclado.</t>
  </si>
  <si>
    <t xml:space="preserve">Reforzar mediante socializaciones al interior del proceso, la importancia de  optimizar y utilizar de forma apropiada el recurso de papel para disminuir costos financieros y ambientales. </t>
  </si>
  <si>
    <t>Apoyo Operativo de la Direcciones y Subdirecciones del Proceso</t>
  </si>
  <si>
    <t xml:space="preserve">Dos (2) socializaciones en la vigencia </t>
  </si>
  <si>
    <t xml:space="preserve">Desconocimiento de la política ambiental. </t>
  </si>
  <si>
    <t xml:space="preserve">No cumplimiento de la política ambiental establecida en el Subsistema de Gestión Ambiental de la Entidad. </t>
  </si>
  <si>
    <t xml:space="preserve">No realizar actividades de reciclaje. </t>
  </si>
  <si>
    <t xml:space="preserve">Incremento en los costos en los que incurre la Entidad. </t>
  </si>
  <si>
    <t xml:space="preserve">Uso ineficiente de los recursos con que cuenta el proceso. </t>
  </si>
  <si>
    <t xml:space="preserve">Falta de mantenimiento de la infraestructura física y tecnológica con que cuenta el proceso. </t>
  </si>
  <si>
    <t xml:space="preserve">Falta de conciencia ecológica por parte de los funcionarios del proceso. </t>
  </si>
  <si>
    <t xml:space="preserve">Desconocimiento de los recursos tecnológicos con los que se cuenta para proteger la información. </t>
  </si>
  <si>
    <t xml:space="preserve">Pérdida de la información almacenada en bases de datos asociadas a los procedimientos del proceso. </t>
  </si>
  <si>
    <t xml:space="preserve">Caducidad, pérdida de fuerza ejecutoria o prescripción. </t>
  </si>
  <si>
    <t xml:space="preserve">Teniendo en cuenta que para el Sistema Integrado de Gestión es importante promover el adecuado uso, administración y seguridad de la información,  se han adoptado medidas al interior del proceso orientadas a  que la información en  bases de datos, especialmente aquellas en Excel, sean almacenadas y conservadas en los servidores de la Entidad. </t>
  </si>
  <si>
    <t xml:space="preserve">Reforzar mediante socializaciones especialmente a todas aquellas personas que incorporan información en las bases de datos asociadas a los procedimientos del proceso, la obligación de guardar estos archivos en los servidores de la Entidad. </t>
  </si>
  <si>
    <t xml:space="preserve">No utilizar los recursos tecnológicos con los que se cuenta para proteger la información. </t>
  </si>
  <si>
    <t>Reprocesos y desgaste administrativo para el proceso.</t>
  </si>
  <si>
    <t xml:space="preserve">Desconocimiento de las políticas de seguridad de la información establecidas en la Entidad. </t>
  </si>
  <si>
    <t>Impunidad.</t>
  </si>
  <si>
    <t xml:space="preserve">Hallazgos administrativos </t>
  </si>
  <si>
    <t xml:space="preserve"> Investigaciones disciplinarias, civiles, penal y fiscales             </t>
  </si>
  <si>
    <t>Perdida de imagen institucional</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</si>
  <si>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</si>
  <si>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</si>
  <si>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</si>
  <si>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</si>
  <si>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</si>
  <si>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</si>
  <si>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</si>
  <si>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</si>
  <si>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</si>
  <si>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</si>
  <si>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</si>
  <si>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</si>
  <si>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</si>
  <si>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</si>
  <si>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</si>
  <si>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</si>
  <si>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</si>
  <si>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</si>
  <si>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</si>
  <si>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</si>
  <si>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</si>
  <si>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</si>
  <si>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</si>
  <si>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</si>
  <si>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</si>
  <si>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</si>
  <si>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</si>
  <si>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</si>
  <si>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</si>
  <si>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</si>
  <si>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</si>
  <si>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</si>
  <si>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</si>
  <si>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</si>
  <si>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</si>
  <si>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</si>
  <si>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</si>
  <si>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</si>
  <si>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</si>
  <si>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</si>
  <si>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</si>
  <si>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</si>
  <si>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</si>
  <si>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</si>
  <si>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</si>
  <si>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</si>
  <si>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</si>
  <si>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</si>
  <si>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</si>
  <si>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</si>
  <si>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</si>
  <si>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</si>
  <si>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</si>
  <si>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</si>
  <si>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</si>
  <si>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</si>
  <si>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</si>
  <si>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</si>
  <si>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</si>
  <si>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</si>
  <si>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</si>
  <si>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</si>
  <si>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</si>
  <si>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</si>
  <si>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</si>
  <si>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</si>
  <si>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</si>
  <si>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</si>
  <si>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</si>
  <si>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</si>
  <si>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</si>
  <si>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</si>
  <si>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</si>
  <si>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</si>
  <si>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</si>
  <si>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</si>
  <si>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</si>
  <si>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</si>
  <si>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</si>
  <si>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</si>
  <si>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</si>
  <si>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</si>
  <si>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</si>
  <si>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</si>
  <si>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</si>
  <si>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</si>
  <si>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</si>
  <si>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</si>
  <si>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</si>
  <si>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</si>
  <si>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</si>
  <si>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</si>
  <si>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</si>
  <si>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</si>
  <si>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</si>
  <si>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</si>
  <si>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</si>
  <si>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</si>
  <si>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</si>
  <si>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Se inicia el respectivo seguimiento de la gestión de las acciones planteadas a partir del 2º Cuatrimestre del 2017</t>
  </si>
  <si>
    <t>Apoyo Operativo de las Direcciones y Subdirecciones del Proceso</t>
  </si>
  <si>
    <t>NA</t>
  </si>
  <si>
    <t>charla programada/chrala realizada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</si>
  <si>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</si>
  <si>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</si>
  <si>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</si>
  <si>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</si>
  <si>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</si>
  <si>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</si>
  <si>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</si>
  <si>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</si>
  <si>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</si>
  <si>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AN</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</si>
  <si>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</si>
  <si>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</si>
  <si>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</si>
  <si>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</si>
  <si>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</si>
  <si>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</si>
  <si>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</si>
  <si>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</si>
  <si>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30 de abril 2017</t>
  </si>
  <si>
    <t>Durante el periodo comprendido entre enero y Abril de 2017 se reportaron 13</t>
  </si>
  <si>
    <t>Profesional Subdirección Administrativa</t>
  </si>
  <si>
    <t xml:space="preserve">13/total de bienes </t>
  </si>
  <si>
    <t>30 de abril de 2017</t>
  </si>
  <si>
    <t xml:space="preserve">Toma fisica de inventarios de almacen </t>
  </si>
  <si>
    <t xml:space="preserve">en ejecución el informe de SIVICOF se consolida con corte al 31 de dicimbre </t>
  </si>
  <si>
    <t>Se realizó seguimiento a los informes de registro de consulta y préstamos de documentos del Archivo Central, correspondientes a los meses enero a marzo de 2017.</t>
  </si>
  <si>
    <t>Orientar y liderar la formulación e implementación de las políticas, programas y proyectos con el fin de dar cumplimiento a la misión y visión manteniendo la mejora continua en la Entidad.</t>
  </si>
  <si>
    <t>Extralimitación de funciones.</t>
  </si>
  <si>
    <t>Intereses indebidos en la celebración de contratos.</t>
  </si>
  <si>
    <t>Socialización y Aplicación del Procedimiento PE01-PR10</t>
  </si>
  <si>
    <t>Socialización del Código de ética de la entidad</t>
  </si>
  <si>
    <t>Actas y listas de asistencia, presentación</t>
  </si>
  <si>
    <t>Las socializaciones de los procedimientos estan proyectadas para el mes de mayo de 2017.
La socialización del Código de Ética se hará en el marco de la estrategia Siempre TEP</t>
  </si>
  <si>
    <t xml:space="preserve">Seguimiento mensual a la matriz del PAA por cada Subsecretaría.  </t>
  </si>
  <si>
    <t xml:space="preserve">Actas y/o lista de asistencia y/o correos electrónicos </t>
  </si>
  <si>
    <t>Subsecretarios de la entidad</t>
  </si>
  <si>
    <t>#mesas de seguimiento realizadas/#mesas de seguimiento programadas</t>
  </si>
  <si>
    <t>Los ordenadores del gasto con su equipo operativo realizarón el seguimiento a los procesos de contratación programados en el PAA para la vigencia 2017.</t>
  </si>
  <si>
    <t>Revisión y seguimiento al P.A.A.</t>
  </si>
  <si>
    <t>Garantizar una adecuada planificacion y gestion  encaminada a atender las necesidades en los temas financieros,contables,y presupuestales de la entidad ,de tal forma que la entidad cumpla con sus objetivos y metas</t>
  </si>
  <si>
    <t>Manipulacion de la informacion dela   Estructuracion Financiera en los procesos de contratacion y verificacion financiera y evaluacion economica ,   para beneficio propio o de un tercero</t>
  </si>
  <si>
    <t xml:space="preserve">Investigaciones administrativas, fiscales y penales </t>
  </si>
  <si>
    <t>1/02/2017 al 30 de diciembre de 2017</t>
  </si>
  <si>
    <t>Aplicar lo establecido  en los Procedimientos PA03-PR22-Procedimiento Estructuracion Financiera en los procesos Contractuales y PA03-PR25 Procedimiento verificacion financiera y evaluacion economica en los procesos contractuales.</t>
  </si>
  <si>
    <t>Aplicar la Resolucion  095 de 2017 por la cual se adopta el codigo de Etica de la entidad la Secretaria Distrital de Movilidad y se modifica la resolucion 649.</t>
  </si>
  <si>
    <t>Efectuar socializacion de los  Procedimiento  PA03-PR 22  Estructuracion Financiera  y  PA03-PR25 Verificacion financiera y evaluacion economica-a los funcionarios de la Subdireccion Financiera encargados de realizar dichas actividades
Semestral</t>
  </si>
  <si>
    <t>Lista de asistencia</t>
  </si>
  <si>
    <t>2 socializaciones</t>
  </si>
  <si>
    <t>Dar a conocer la resolucion 095 de 2017 a los funcionarios de la Subdireccion Financiera encargados de la elaboracion de las estructuracion financiera y verificacion financiera y evaluacion en los procesos contractuales  y codigo del buen gobierno al Subdirector Financiero
Semestral</t>
  </si>
  <si>
    <t>1 socialización</t>
  </si>
  <si>
    <t>Manipulacion de la informacion sobre tramites de cuentas,ordenes de pago y registros presupuestales para  beneficio propio o de un tercero</t>
  </si>
  <si>
    <t>Efectuar seguimiento a las cuentas radicadas segun Lo establecido en el  PA03-PR04 Trámites órdenes de pago y relación de autorización  asi mismo efectuar revision y verificacion a los CRP generados en el aplicativo segun lo establecido en el procedimiento  PA03-PR03 Procedimiento para la expedición de certificados de registros presupuestales</t>
  </si>
  <si>
    <t>Utilizar la herramienta del  Aplicativo PREDIS en la elaboracion de  (disponibilidades y registros)</t>
  </si>
  <si>
    <t>Utilizar la herramienta  del  Aplicativo OPGET en la elaboracion de las  (ordenes  de pago)</t>
  </si>
  <si>
    <t>Efectuar socializacion de los  procedimientos  a los funcionarios de la Subdireccion Financiera. Encargado de la elaboracion de las ordenes de pago y CRP
Semestral</t>
  </si>
  <si>
    <t>numero de servidores socializados/numero de servidores de la Subdireccion que manejan el tema</t>
  </si>
  <si>
    <t>se efectuo socializacion PA03-PR04 Trámites órdenes de pago y relación de autorización y PA03-PR03 Procedimiento para la expedición de certificados de registros presupuestales</t>
  </si>
  <si>
    <t>Efectuar socializacion de la   cartilla de predis a los funcionarios de la Subdireccion Financiera.encargados de la expedicion  de Los CDP Y CRP
Semestral</t>
  </si>
  <si>
    <t xml:space="preserve">socializar  cartilla OPGET a los funcionarios dela Subdireccion Financiera.
Semestral </t>
  </si>
  <si>
    <t>Dar a conocer la resolucion 095 de 2017 a los funcionarios de la Subdireccion Financiera encargados de la elaboracion de las ordenes de pago y CRP y codigo del buen gobierno al Subdirector Financiero semestral</t>
  </si>
  <si>
    <t>NA/</t>
  </si>
  <si>
    <t>Alteración de las cifras de los estados financieros, para beneficio propio o de un tercero</t>
  </si>
  <si>
    <t>Aplicar  Lo establecido en el procedimiento documentado y publicado PA03-PR011- Procedimiento estados contables</t>
  </si>
  <si>
    <t>Aplicar lo establecido en el  Manual de políticas contables como herramienta que facilita la preparacion y presentacion dela informacion financiera,su interpretacion y comparacion para efectos de control administrativo financiero y fiscal</t>
  </si>
  <si>
    <t xml:space="preserve"> Efectuar socializacion a los funcionarios encargados de la consilidacion de la informacion Semestral</t>
  </si>
  <si>
    <t>Socializar manual de politicas contables a los funcionarios de la Subdireccion Financiera.encargodos de la informacion contable
Semestra</t>
  </si>
  <si>
    <t>Dar a conocer la resolucion 095 de 2017 a los funcionarios de la Subdireccion Financiera encargados de la consolidacion de la informacion  y codigo del buen gobierno al Subdirector Financiero semestral</t>
  </si>
  <si>
    <t>V4</t>
  </si>
  <si>
    <t>Teniendo en cuenta las observaciones de la OCI en el seguimiento al MRC, se hacen ajustes al mapa de riesgos del Proceso Gestión Financiera.</t>
  </si>
  <si>
    <t>Versión de Actualización: versión 4</t>
  </si>
  <si>
    <t>Fecha: 07/07/2017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</si>
</sst>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57"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cellStyleXfs>
  <cellXfs count="1213">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 fillId="14" borderId="56"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7" fillId="0" borderId="3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45"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2" fillId="14" borderId="30" xfId="0" applyFont="1" applyFill="1" applyBorder="1" applyAlignment="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7" fillId="0" borderId="9" xfId="0" applyFont="1" applyBorder="1" applyAlignment="1" applyProtection="1">
      <alignment horizontal="center" vertical="center" wrapText="1"/>
      <protection hidden="1"/>
    </xf>
    <xf numFmtId="0" fontId="2" fillId="14" borderId="75"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14" borderId="22"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17" fontId="27" fillId="0" borderId="26" xfId="0" applyNumberFormat="1" applyFont="1" applyFill="1" applyBorder="1" applyAlignment="1" applyProtection="1">
      <alignment horizontal="center" vertical="center" wrapText="1"/>
      <protection locked="0"/>
    </xf>
    <xf numFmtId="0" fontId="27" fillId="0" borderId="6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protection hidden="1"/>
    </xf>
    <xf numFmtId="0" fontId="56" fillId="0" borderId="22" xfId="0" applyFont="1" applyBorder="1" applyAlignment="1">
      <alignment horizontal="center" vertical="center" wrapText="1"/>
    </xf>
    <xf numFmtId="0" fontId="27" fillId="0" borderId="8"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5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3" fillId="0" borderId="39" xfId="0" applyFont="1" applyBorder="1" applyProtection="1"/>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39" xfId="0" applyFont="1" applyBorder="1" applyAlignment="1">
      <alignment horizontal="center" vertical="center" wrapText="1"/>
    </xf>
    <xf numFmtId="14" fontId="27" fillId="0" borderId="7"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14" fontId="2" fillId="0" borderId="33"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3" fillId="14" borderId="81"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14" fontId="27" fillId="0" borderId="1"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38" xfId="0" applyFont="1" applyFill="1" applyBorder="1" applyAlignment="1" applyProtection="1">
      <alignment horizontal="center" vertical="center"/>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54" fillId="14" borderId="7" xfId="0" applyFont="1" applyFill="1" applyBorder="1" applyAlignment="1" applyProtection="1">
      <alignment horizontal="center" vertical="center" wrapText="1"/>
    </xf>
    <xf numFmtId="0" fontId="54" fillId="14" borderId="55" xfId="0" applyFont="1" applyFill="1" applyBorder="1" applyAlignment="1" applyProtection="1">
      <alignment vertical="center" wrapText="1"/>
    </xf>
    <xf numFmtId="0" fontId="54" fillId="14" borderId="7" xfId="0" applyFont="1" applyFill="1" applyBorder="1" applyAlignment="1" applyProtection="1">
      <alignment vertical="center" wrapText="1"/>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2" fillId="0" borderId="26"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14" borderId="55" xfId="0" applyFont="1" applyFill="1" applyBorder="1" applyAlignment="1">
      <alignment horizontal="center" vertical="center" wrapText="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3" fillId="14" borderId="26" xfId="0" applyFont="1" applyFill="1" applyBorder="1" applyAlignment="1" applyProtection="1">
      <alignment vertical="center" wrapText="1"/>
    </xf>
    <xf numFmtId="0" fontId="23" fillId="14" borderId="35" xfId="0" applyFont="1" applyFill="1" applyBorder="1" applyAlignment="1" applyProtection="1">
      <alignment vertical="center" wrapText="1"/>
    </xf>
    <xf numFmtId="0" fontId="27" fillId="0" borderId="19" xfId="0" applyFont="1" applyBorder="1" applyAlignment="1" applyProtection="1">
      <alignment horizontal="center" vertical="center" wrapText="1"/>
    </xf>
    <xf numFmtId="0" fontId="27" fillId="0" borderId="19" xfId="0" applyFont="1" applyBorder="1" applyAlignment="1" applyProtection="1">
      <alignment horizontal="center" vertical="center"/>
    </xf>
    <xf numFmtId="0" fontId="27" fillId="0" borderId="82" xfId="0" applyFont="1" applyBorder="1" applyAlignment="1" applyProtection="1">
      <alignment horizontal="justify" vertical="center" wrapText="1"/>
    </xf>
    <xf numFmtId="0" fontId="27" fillId="0" borderId="82" xfId="0" applyFont="1" applyBorder="1" applyAlignment="1" applyProtection="1">
      <alignment horizontal="center" vertical="center" wrapText="1"/>
    </xf>
    <xf numFmtId="0" fontId="27" fillId="0" borderId="6" xfId="0" applyFont="1" applyBorder="1" applyAlignment="1" applyProtection="1">
      <alignment horizontal="justify" vertical="center" wrapText="1"/>
    </xf>
    <xf numFmtId="0" fontId="23" fillId="0" borderId="27"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14" borderId="18" xfId="0" applyFont="1" applyFill="1" applyBorder="1" applyAlignment="1" applyProtection="1">
      <alignment vertical="center" wrapText="1"/>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3" fillId="0" borderId="5" xfId="0" applyFont="1" applyBorder="1" applyAlignment="1">
      <alignment horizontal="center" wrapText="1"/>
    </xf>
    <xf numFmtId="0" fontId="23" fillId="0" borderId="68"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9" fontId="27" fillId="14" borderId="10" xfId="0" applyNumberFormat="1" applyFont="1" applyFill="1" applyBorder="1" applyAlignment="1" applyProtection="1">
      <alignment horizontal="center" vertical="center"/>
    </xf>
    <xf numFmtId="0" fontId="2" fillId="14" borderId="81"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locked="0"/>
    </xf>
    <xf numFmtId="0" fontId="27" fillId="0" borderId="35" xfId="0" applyFont="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14" fontId="27" fillId="0" borderId="35" xfId="0" applyNumberFormat="1"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0" borderId="3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14" fontId="27" fillId="0" borderId="16" xfId="0" applyNumberFormat="1"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14" fontId="27" fillId="0" borderId="35" xfId="0" applyNumberFormat="1" applyFont="1" applyBorder="1" applyAlignment="1" applyProtection="1">
      <alignment horizontal="center" vertical="center"/>
    </xf>
    <xf numFmtId="0" fontId="27" fillId="14" borderId="45" xfId="0" applyFont="1" applyFill="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1" fontId="2" fillId="0" borderId="35" xfId="0" applyNumberFormat="1" applyFont="1" applyBorder="1" applyAlignment="1" applyProtection="1">
      <alignment vertical="center" wrapText="1"/>
      <protection locked="0"/>
    </xf>
    <xf numFmtId="14" fontId="27" fillId="0" borderId="6" xfId="0" applyNumberFormat="1" applyFont="1" applyFill="1" applyBorder="1" applyAlignment="1" applyProtection="1">
      <alignment horizontal="center" vertical="center" wrapText="1"/>
      <protection locked="0"/>
    </xf>
    <xf numFmtId="14" fontId="27" fillId="14" borderId="6" xfId="0" applyNumberFormat="1" applyFont="1" applyFill="1" applyBorder="1" applyAlignment="1" applyProtection="1">
      <alignment horizontal="center" vertical="center"/>
    </xf>
    <xf numFmtId="0" fontId="27" fillId="0" borderId="46"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 fillId="14" borderId="8" xfId="0" applyFont="1" applyFill="1" applyBorder="1" applyAlignment="1">
      <alignment vertical="center" wrapText="1"/>
    </xf>
    <xf numFmtId="0" fontId="2" fillId="14" borderId="41" xfId="0" applyFont="1" applyFill="1" applyBorder="1" applyAlignment="1">
      <alignment vertical="center" wrapText="1"/>
    </xf>
    <xf numFmtId="0" fontId="0" fillId="0" borderId="1" xfId="0" applyBorder="1" applyAlignment="1">
      <alignment horizontal="center" vertical="center"/>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14" borderId="39"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7" fillId="14"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14" fontId="27" fillId="0" borderId="4"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0" fontId="2" fillId="0" borderId="39"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 fillId="14" borderId="27" xfId="0" applyFont="1" applyFill="1" applyBorder="1" applyAlignment="1" applyProtection="1">
      <alignment horizontal="center" vertical="center"/>
    </xf>
    <xf numFmtId="0" fontId="2" fillId="14" borderId="29" xfId="0" applyFont="1" applyFill="1" applyBorder="1" applyAlignment="1" applyProtection="1">
      <alignment horizontal="center" vertical="center"/>
    </xf>
    <xf numFmtId="0" fontId="27" fillId="14" borderId="25" xfId="0" applyFont="1" applyFill="1" applyBorder="1" applyAlignment="1" applyProtection="1">
      <alignment horizontal="center" vertical="center"/>
    </xf>
    <xf numFmtId="0" fontId="27" fillId="14" borderId="27"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0" fontId="27" fillId="14" borderId="39"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0" fontId="27" fillId="14" borderId="4" xfId="0" applyFont="1" applyFill="1" applyBorder="1" applyAlignment="1" applyProtection="1">
      <alignment horizontal="center" vertical="center"/>
    </xf>
    <xf numFmtId="0" fontId="2" fillId="0" borderId="39"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36"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70" xfId="0" applyFont="1" applyBorder="1" applyAlignment="1" applyProtection="1">
      <alignment horizontal="center" vertical="center" wrapText="1"/>
    </xf>
    <xf numFmtId="0" fontId="2" fillId="0" borderId="26"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9" fontId="2" fillId="0" borderId="26"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4" fontId="27" fillId="0" borderId="36"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37" xfId="0" applyNumberFormat="1"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 fillId="14" borderId="4"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0" fontId="2" fillId="14" borderId="80"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protection locked="0"/>
    </xf>
    <xf numFmtId="0" fontId="2" fillId="14" borderId="64" xfId="0" applyFont="1" applyFill="1" applyBorder="1" applyAlignment="1" applyProtection="1">
      <alignment horizontal="center" vertical="center" wrapText="1"/>
      <protection locked="0"/>
    </xf>
    <xf numFmtId="0" fontId="27" fillId="14" borderId="67" xfId="0" applyFont="1" applyFill="1" applyBorder="1" applyAlignment="1" applyProtection="1">
      <alignment horizontal="center" vertical="center"/>
    </xf>
    <xf numFmtId="0" fontId="27" fillId="14" borderId="61" xfId="0" applyFont="1" applyFill="1" applyBorder="1" applyAlignment="1" applyProtection="1">
      <alignment horizontal="center" vertical="center"/>
    </xf>
    <xf numFmtId="0" fontId="27" fillId="14" borderId="65" xfId="0" applyFont="1" applyFill="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14" borderId="80"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14" fontId="27" fillId="14" borderId="26"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0" borderId="70"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38"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14" borderId="4"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9" fontId="27" fillId="0" borderId="39" xfId="0" applyNumberFormat="1"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7" fillId="14" borderId="70"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7" fillId="14" borderId="70"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0" borderId="39"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3" fillId="14" borderId="25"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3" fillId="14" borderId="54"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0" fontId="23" fillId="14" borderId="26" xfId="0" applyFont="1" applyFill="1" applyBorder="1" applyAlignment="1" applyProtection="1">
      <alignment horizontal="center" vertical="center"/>
    </xf>
    <xf numFmtId="0" fontId="23" fillId="14" borderId="55" xfId="0" applyFont="1" applyFill="1" applyBorder="1" applyAlignment="1" applyProtection="1">
      <alignment horizontal="center" vertical="center"/>
    </xf>
    <xf numFmtId="0" fontId="27" fillId="0" borderId="39" xfId="0" applyFont="1" applyBorder="1" applyAlignment="1" applyProtection="1">
      <alignment horizontal="center" vertical="center" wrapText="1"/>
    </xf>
    <xf numFmtId="0" fontId="23" fillId="0" borderId="38"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14" fontId="27" fillId="0" borderId="55" xfId="0" applyNumberFormat="1" applyFont="1" applyBorder="1" applyAlignment="1" applyProtection="1">
      <alignment horizontal="center" vertical="center"/>
    </xf>
    <xf numFmtId="0" fontId="27" fillId="0" borderId="55" xfId="0" applyFont="1" applyBorder="1" applyAlignment="1" applyProtection="1">
      <alignment horizontal="center" vertical="center" wrapText="1"/>
    </xf>
    <xf numFmtId="0" fontId="27" fillId="0" borderId="25" xfId="0" applyFont="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8"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 fillId="14" borderId="4"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14" borderId="2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 fillId="0" borderId="39"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14" borderId="5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2" fillId="0" borderId="39"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 fillId="0" borderId="16" xfId="0" applyFont="1" applyBorder="1" applyAlignment="1" applyProtection="1">
      <alignment horizontal="center" vertical="center" wrapText="1"/>
      <protection hidden="1"/>
    </xf>
    <xf numFmtId="0" fontId="10" fillId="0" borderId="36" xfId="0" applyFont="1" applyFill="1" applyBorder="1" applyAlignment="1" applyProtection="1">
      <alignment horizontal="center" vertical="center"/>
      <protection locked="0"/>
    </xf>
    <xf numFmtId="0" fontId="2" fillId="14" borderId="26" xfId="0" applyFont="1" applyFill="1" applyBorder="1" applyAlignment="1">
      <alignment horizontal="center" vertical="center" wrapText="1"/>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37"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14" borderId="0" xfId="0" applyFont="1" applyFill="1" applyBorder="1" applyAlignment="1" applyProtection="1">
      <alignment horizontal="center" vertical="center" wrapText="1"/>
      <protection locked="0"/>
    </xf>
    <xf numFmtId="0" fontId="27" fillId="14" borderId="67"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35" xfId="0" applyFont="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7" fillId="0" borderId="39" xfId="0" applyFont="1" applyBorder="1" applyAlignment="1" applyProtection="1">
      <alignment horizontal="center" vertical="center" wrapText="1"/>
      <protection hidden="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7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66" xfId="0" applyNumberFormat="1"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73"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2" fillId="0" borderId="36"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55"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2" xfId="0" applyFont="1" applyBorder="1" applyAlignment="1">
      <alignment horizontal="center" vertical="center" wrapText="1"/>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14" fontId="27" fillId="14" borderId="4" xfId="0" applyNumberFormat="1"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0" borderId="55" xfId="0" applyFont="1" applyBorder="1" applyAlignment="1" applyProtection="1">
      <alignment horizontal="center" vertical="center"/>
    </xf>
    <xf numFmtId="14" fontId="27" fillId="14" borderId="39"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5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74" xfId="0" applyFont="1" applyBorder="1" applyAlignment="1" applyProtection="1">
      <alignment horizontal="center" vertical="center" wrapText="1"/>
      <protection hidden="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7" fillId="14" borderId="53"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9"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2" fillId="0" borderId="70" xfId="0" applyFont="1" applyFill="1" applyBorder="1" applyAlignment="1" applyProtection="1">
      <alignment horizontal="center" vertical="center" wrapText="1"/>
      <protection locked="0"/>
    </xf>
    <xf numFmtId="0" fontId="2" fillId="0" borderId="6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71" xfId="0"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6" xfId="0" applyFont="1" applyFill="1" applyBorder="1" applyAlignment="1" applyProtection="1">
      <alignment horizontal="center" vertical="center" wrapText="1"/>
      <protection hidden="1"/>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75"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0" fontId="27" fillId="14" borderId="78"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center" vertical="center" wrapText="1"/>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14" fontId="2" fillId="0" borderId="26"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14" borderId="59" xfId="0" applyFont="1" applyFill="1" applyBorder="1" applyAlignment="1">
      <alignment horizontal="center" vertical="center" wrapText="1"/>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67"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 fillId="14" borderId="16"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4" fontId="27" fillId="0" borderId="39" xfId="0" applyNumberFormat="1"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3" fillId="0" borderId="4"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7" fillId="14" borderId="82" xfId="0" applyFont="1" applyFill="1" applyBorder="1" applyAlignment="1" applyProtection="1">
      <alignment horizontal="center" vertical="center" wrapText="1"/>
      <protection locked="0"/>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7" fillId="0" borderId="82"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10" fillId="0" borderId="37" xfId="0" applyFont="1" applyFill="1" applyBorder="1" applyAlignment="1" applyProtection="1">
      <alignment horizontal="center" vertical="center"/>
      <protection locked="0"/>
    </xf>
    <xf numFmtId="0" fontId="23" fillId="14" borderId="53"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65" xfId="0" applyFont="1" applyFill="1" applyBorder="1" applyAlignment="1" applyProtection="1">
      <alignment horizontal="center" vertical="center" wrapText="1"/>
    </xf>
    <xf numFmtId="0" fontId="27" fillId="0" borderId="70"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14" fontId="2" fillId="0" borderId="39" xfId="0" applyNumberFormat="1" applyFont="1" applyFill="1" applyBorder="1" applyAlignment="1" applyProtection="1">
      <alignment horizontal="center" vertical="center" wrapText="1"/>
      <protection locked="0"/>
    </xf>
    <xf numFmtId="14" fontId="2" fillId="0" borderId="35" xfId="0" applyNumberFormat="1"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14" borderId="80" xfId="0" applyFont="1" applyFill="1" applyBorder="1" applyAlignment="1" applyProtection="1">
      <alignment horizontal="center" vertical="center" wrapText="1"/>
      <protection locked="0"/>
    </xf>
    <xf numFmtId="0" fontId="27" fillId="14" borderId="62" xfId="0" applyFont="1" applyFill="1" applyBorder="1" applyAlignment="1" applyProtection="1">
      <alignment horizontal="center" vertical="center" wrapText="1"/>
      <protection locked="0"/>
    </xf>
    <xf numFmtId="0" fontId="27" fillId="14" borderId="64"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2" fillId="0" borderId="8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23" fillId="14" borderId="4" xfId="0" applyFont="1" applyFill="1" applyBorder="1" applyAlignment="1" applyProtection="1">
      <alignment horizontal="center" vertical="center"/>
    </xf>
    <xf numFmtId="0" fontId="23" fillId="14" borderId="35" xfId="0" applyFont="1" applyFill="1" applyBorder="1" applyAlignment="1" applyProtection="1">
      <alignment horizontal="center" vertical="center"/>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0" fontId="27" fillId="0" borderId="77"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83" xfId="0" applyFont="1" applyBorder="1" applyAlignment="1" applyProtection="1">
      <alignment horizontal="center" vertical="center"/>
    </xf>
    <xf numFmtId="0" fontId="23" fillId="0" borderId="19"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77"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83" xfId="0" applyFont="1" applyBorder="1" applyAlignment="1" applyProtection="1">
      <alignment horizontal="center" vertical="center"/>
    </xf>
    <xf numFmtId="0" fontId="27" fillId="0" borderId="6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3" fillId="14" borderId="67" xfId="0" applyFont="1" applyFill="1" applyBorder="1" applyAlignment="1" applyProtection="1">
      <alignment horizontal="center" vertical="center" wrapText="1"/>
    </xf>
    <xf numFmtId="0" fontId="27" fillId="0" borderId="39" xfId="0" applyFont="1" applyBorder="1" applyAlignment="1">
      <alignment horizontal="center" vertical="center" wrapText="1"/>
    </xf>
    <xf numFmtId="0" fontId="23" fillId="0" borderId="39" xfId="0" applyFont="1" applyBorder="1" applyAlignment="1">
      <alignment horizontal="center" wrapText="1"/>
    </xf>
    <xf numFmtId="0" fontId="23" fillId="0" borderId="35" xfId="0" applyFont="1" applyBorder="1" applyAlignment="1">
      <alignment horizontal="center" wrapText="1"/>
    </xf>
    <xf numFmtId="0" fontId="2" fillId="0" borderId="38"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601">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13</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747183</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DE%20TR&#193;NSITO-2017%20V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TALENTO%20HUMANO%202017-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LEGAL%202017%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ADMINISTRATI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OCD%202017-%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 val="Hoja1"/>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CONTROL DE CAMBIOS"/>
      <sheetName val="DEFINICIÓN RIESGOS CORRUPCIÓN"/>
      <sheetName val="DETERMINACIÓN DE LA PROBABILIDA"/>
      <sheetName val="EVALUACIÓN DE LOS CONTROLE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efreshError="1">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G16" t="str">
            <v>Reconocimiento u otorgamiento de incentivo  a funcionario que no cumpla la totalidad de los requisitos</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row>
      </sheetData>
      <sheetData sheetId="2" refreshError="1"/>
      <sheetData sheetId="3" refreshError="1"/>
      <sheetData sheetId="4" refreshError="1"/>
      <sheetData sheetId="5">
        <row r="27">
          <cell r="D27">
            <v>53</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cell r="W20" t="str">
            <v>EDGAR ROMERO</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6"/>
  <sheetViews>
    <sheetView workbookViewId="0">
      <selection activeCell="T10" sqref="T10"/>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31.855468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536"/>
      <c r="C2" s="536"/>
      <c r="D2" s="536"/>
      <c r="E2" s="536"/>
      <c r="F2" s="537" t="s">
        <v>149</v>
      </c>
      <c r="G2" s="537"/>
      <c r="H2" s="537"/>
      <c r="I2" s="537"/>
      <c r="J2" s="537"/>
      <c r="K2" s="537"/>
      <c r="L2" s="537"/>
      <c r="M2" s="537"/>
      <c r="N2" s="537"/>
      <c r="O2" s="537"/>
      <c r="P2" s="537"/>
      <c r="Q2" s="537"/>
    </row>
    <row r="3" spans="2:17" x14ac:dyDescent="0.25">
      <c r="B3" s="536"/>
      <c r="C3" s="536"/>
      <c r="D3" s="536"/>
      <c r="E3" s="536"/>
      <c r="F3" s="537" t="s">
        <v>150</v>
      </c>
      <c r="G3" s="537"/>
      <c r="H3" s="537"/>
      <c r="I3" s="537"/>
      <c r="J3" s="537"/>
      <c r="K3" s="537"/>
      <c r="L3" s="537"/>
      <c r="M3" s="537"/>
      <c r="N3" s="537"/>
      <c r="O3" s="537"/>
      <c r="P3" s="537"/>
      <c r="Q3" s="537"/>
    </row>
    <row r="4" spans="2:17" x14ac:dyDescent="0.25">
      <c r="B4" s="536"/>
      <c r="C4" s="536"/>
      <c r="D4" s="536"/>
      <c r="E4" s="536"/>
      <c r="F4" s="538" t="s">
        <v>190</v>
      </c>
      <c r="G4" s="538"/>
      <c r="H4" s="538"/>
      <c r="I4" s="538"/>
      <c r="J4" s="538"/>
      <c r="K4" s="538"/>
      <c r="L4" s="538"/>
      <c r="M4" s="538"/>
      <c r="N4" s="538"/>
      <c r="O4" s="538"/>
      <c r="P4" s="537"/>
      <c r="Q4" s="537"/>
    </row>
    <row r="5" spans="2:17" x14ac:dyDescent="0.25">
      <c r="B5" s="536"/>
      <c r="C5" s="536"/>
      <c r="D5" s="536"/>
      <c r="E5" s="536"/>
      <c r="F5" s="539" t="s">
        <v>191</v>
      </c>
      <c r="G5" s="540"/>
      <c r="H5" s="540"/>
      <c r="I5" s="540"/>
      <c r="J5" s="540"/>
      <c r="K5" s="540"/>
      <c r="L5" s="540"/>
      <c r="M5" s="541"/>
      <c r="N5" s="542" t="s">
        <v>192</v>
      </c>
      <c r="O5" s="543"/>
      <c r="P5" s="537"/>
      <c r="Q5" s="537"/>
    </row>
    <row r="6" spans="2:17" x14ac:dyDescent="0.25">
      <c r="B6" s="536"/>
      <c r="C6" s="536"/>
      <c r="D6" s="536"/>
      <c r="E6" s="536"/>
      <c r="F6" s="544" t="s">
        <v>193</v>
      </c>
      <c r="G6" s="544"/>
      <c r="H6" s="544"/>
      <c r="I6" s="544"/>
      <c r="J6" s="544"/>
      <c r="K6" s="544"/>
      <c r="L6" s="544"/>
      <c r="M6" s="544"/>
      <c r="N6" s="545" t="s">
        <v>173</v>
      </c>
      <c r="O6" s="546"/>
      <c r="P6" s="537"/>
      <c r="Q6" s="537"/>
    </row>
    <row r="7" spans="2:17" x14ac:dyDescent="0.25">
      <c r="B7" s="533" t="s">
        <v>194</v>
      </c>
      <c r="C7" s="533"/>
      <c r="D7" s="533"/>
      <c r="E7" s="533"/>
      <c r="F7" s="533"/>
      <c r="G7" s="533"/>
      <c r="H7" s="533"/>
      <c r="I7" s="533"/>
      <c r="J7" s="533"/>
      <c r="K7" s="533"/>
      <c r="L7" s="533"/>
      <c r="M7" s="533"/>
      <c r="N7" s="533"/>
      <c r="O7" s="533"/>
      <c r="P7" s="533"/>
      <c r="Q7" s="533"/>
    </row>
    <row r="8" spans="2:17" x14ac:dyDescent="0.25">
      <c r="B8" s="534" t="s">
        <v>71</v>
      </c>
      <c r="C8" s="534"/>
      <c r="D8" s="534"/>
      <c r="E8" s="534"/>
      <c r="F8" s="535" t="s">
        <v>195</v>
      </c>
      <c r="G8" s="534" t="s">
        <v>21</v>
      </c>
      <c r="H8" s="534"/>
      <c r="I8" s="535" t="s">
        <v>196</v>
      </c>
      <c r="J8" s="535"/>
      <c r="K8" s="535"/>
      <c r="L8" s="535"/>
      <c r="M8" s="535"/>
      <c r="N8" s="535"/>
      <c r="O8" s="535"/>
      <c r="P8" s="535"/>
      <c r="Q8" s="535"/>
    </row>
    <row r="9" spans="2:17" x14ac:dyDescent="0.25">
      <c r="B9" s="534"/>
      <c r="C9" s="534"/>
      <c r="D9" s="534"/>
      <c r="E9" s="534"/>
      <c r="F9" s="535"/>
      <c r="G9" s="534"/>
      <c r="H9" s="534"/>
      <c r="I9" s="535"/>
      <c r="J9" s="535"/>
      <c r="K9" s="535"/>
      <c r="L9" s="535"/>
      <c r="M9" s="535"/>
      <c r="N9" s="535"/>
      <c r="O9" s="535"/>
      <c r="P9" s="535"/>
      <c r="Q9" s="535"/>
    </row>
    <row r="10" spans="2:17" ht="43.5" customHeight="1" x14ac:dyDescent="0.25">
      <c r="B10" s="547">
        <v>42923</v>
      </c>
      <c r="C10" s="548"/>
      <c r="D10" s="548"/>
      <c r="E10" s="548"/>
      <c r="F10" s="532" t="s">
        <v>866</v>
      </c>
      <c r="G10" s="535" t="s">
        <v>867</v>
      </c>
      <c r="H10" s="535"/>
      <c r="I10" s="534"/>
      <c r="J10" s="534"/>
      <c r="K10" s="534"/>
      <c r="L10" s="534"/>
      <c r="M10" s="534"/>
      <c r="N10" s="534"/>
      <c r="O10" s="534"/>
      <c r="P10" s="534"/>
      <c r="Q10" s="534"/>
    </row>
    <row r="11" spans="2:17" x14ac:dyDescent="0.25">
      <c r="B11" s="534"/>
      <c r="C11" s="534"/>
      <c r="D11" s="534"/>
      <c r="E11" s="534"/>
      <c r="F11" s="97"/>
      <c r="G11" s="534"/>
      <c r="H11" s="534"/>
      <c r="I11" s="534"/>
      <c r="J11" s="534"/>
      <c r="K11" s="534"/>
      <c r="L11" s="534"/>
      <c r="M11" s="534"/>
      <c r="N11" s="534"/>
      <c r="O11" s="534"/>
      <c r="P11" s="534"/>
      <c r="Q11" s="534"/>
    </row>
    <row r="12" spans="2:17" x14ac:dyDescent="0.25">
      <c r="B12" s="534"/>
      <c r="C12" s="534"/>
      <c r="D12" s="534"/>
      <c r="E12" s="534"/>
      <c r="F12" s="97"/>
      <c r="G12" s="534"/>
      <c r="H12" s="534"/>
      <c r="I12" s="534"/>
      <c r="J12" s="534"/>
      <c r="K12" s="534"/>
      <c r="L12" s="534"/>
      <c r="M12" s="534"/>
      <c r="N12" s="534"/>
      <c r="O12" s="534"/>
      <c r="P12" s="534"/>
      <c r="Q12" s="534"/>
    </row>
    <row r="13" spans="2:17" x14ac:dyDescent="0.25">
      <c r="B13" s="534"/>
      <c r="C13" s="534"/>
      <c r="D13" s="534"/>
      <c r="E13" s="534"/>
      <c r="F13" s="97"/>
      <c r="G13" s="534"/>
      <c r="H13" s="534"/>
      <c r="I13" s="534"/>
      <c r="J13" s="534"/>
      <c r="K13" s="534"/>
      <c r="L13" s="534"/>
      <c r="M13" s="534"/>
      <c r="N13" s="534"/>
      <c r="O13" s="534"/>
      <c r="P13" s="534"/>
      <c r="Q13" s="534"/>
    </row>
    <row r="14" spans="2:17" x14ac:dyDescent="0.25">
      <c r="B14" s="534"/>
      <c r="C14" s="534"/>
      <c r="D14" s="534"/>
      <c r="E14" s="534"/>
      <c r="F14" s="97"/>
      <c r="G14" s="534"/>
      <c r="H14" s="534"/>
      <c r="I14" s="534"/>
      <c r="J14" s="534"/>
      <c r="K14" s="534"/>
      <c r="L14" s="534"/>
      <c r="M14" s="534"/>
      <c r="N14" s="534"/>
      <c r="O14" s="534"/>
      <c r="P14" s="534"/>
      <c r="Q14" s="534"/>
    </row>
    <row r="15" spans="2:17" x14ac:dyDescent="0.25">
      <c r="B15" s="534"/>
      <c r="C15" s="534"/>
      <c r="D15" s="534"/>
      <c r="E15" s="534"/>
      <c r="F15" s="97"/>
      <c r="G15" s="534"/>
      <c r="H15" s="534"/>
      <c r="I15" s="534"/>
      <c r="J15" s="534"/>
      <c r="K15" s="534"/>
      <c r="L15" s="534"/>
      <c r="M15" s="534"/>
      <c r="N15" s="534"/>
      <c r="O15" s="534"/>
      <c r="P15" s="534"/>
      <c r="Q15" s="534"/>
    </row>
    <row r="16" spans="2:17" x14ac:dyDescent="0.25">
      <c r="B16" s="534"/>
      <c r="C16" s="534"/>
      <c r="D16" s="534"/>
      <c r="E16" s="534"/>
      <c r="F16" s="97"/>
      <c r="G16" s="534"/>
      <c r="H16" s="534"/>
      <c r="I16" s="534"/>
      <c r="J16" s="534"/>
      <c r="K16" s="534"/>
      <c r="L16" s="534"/>
      <c r="M16" s="534"/>
      <c r="N16" s="534"/>
      <c r="O16" s="534"/>
      <c r="P16" s="534"/>
      <c r="Q16" s="534"/>
    </row>
    <row r="17" spans="2:17" x14ac:dyDescent="0.25">
      <c r="B17" s="534"/>
      <c r="C17" s="534"/>
      <c r="D17" s="534"/>
      <c r="E17" s="534"/>
      <c r="F17" s="97"/>
      <c r="G17" s="534"/>
      <c r="H17" s="534"/>
      <c r="I17" s="534"/>
      <c r="J17" s="534"/>
      <c r="K17" s="534"/>
      <c r="L17" s="534"/>
      <c r="M17" s="534"/>
      <c r="N17" s="534"/>
      <c r="O17" s="534"/>
      <c r="P17" s="534"/>
      <c r="Q17" s="534"/>
    </row>
    <row r="18" spans="2:17" x14ac:dyDescent="0.25">
      <c r="B18" s="534"/>
      <c r="C18" s="534"/>
      <c r="D18" s="534"/>
      <c r="E18" s="534"/>
      <c r="F18" s="97"/>
      <c r="G18" s="534"/>
      <c r="H18" s="534"/>
      <c r="I18" s="534"/>
      <c r="J18" s="534"/>
      <c r="K18" s="534"/>
      <c r="L18" s="534"/>
      <c r="M18" s="534"/>
      <c r="N18" s="534"/>
      <c r="O18" s="534"/>
      <c r="P18" s="534"/>
      <c r="Q18" s="534"/>
    </row>
    <row r="19" spans="2:17" x14ac:dyDescent="0.25">
      <c r="B19" s="534"/>
      <c r="C19" s="534"/>
      <c r="D19" s="534"/>
      <c r="E19" s="534"/>
      <c r="F19" s="97"/>
      <c r="G19" s="534"/>
      <c r="H19" s="534"/>
      <c r="I19" s="534"/>
      <c r="J19" s="534"/>
      <c r="K19" s="534"/>
      <c r="L19" s="534"/>
      <c r="M19" s="534"/>
      <c r="N19" s="534"/>
      <c r="O19" s="534"/>
      <c r="P19" s="534"/>
      <c r="Q19" s="534"/>
    </row>
    <row r="20" spans="2:17" x14ac:dyDescent="0.25">
      <c r="B20" s="534"/>
      <c r="C20" s="534"/>
      <c r="D20" s="534"/>
      <c r="E20" s="534"/>
      <c r="F20" s="97"/>
      <c r="G20" s="534"/>
      <c r="H20" s="534"/>
      <c r="I20" s="534"/>
      <c r="J20" s="534"/>
      <c r="K20" s="534"/>
      <c r="L20" s="534"/>
      <c r="M20" s="534"/>
      <c r="N20" s="534"/>
      <c r="O20" s="534"/>
      <c r="P20" s="534"/>
      <c r="Q20" s="534"/>
    </row>
    <row r="21" spans="2:17" x14ac:dyDescent="0.25">
      <c r="B21" s="534"/>
      <c r="C21" s="534"/>
      <c r="D21" s="534"/>
      <c r="E21" s="534"/>
      <c r="F21" s="97"/>
      <c r="G21" s="534"/>
      <c r="H21" s="534"/>
      <c r="I21" s="534"/>
      <c r="J21" s="534"/>
      <c r="K21" s="534"/>
      <c r="L21" s="534"/>
      <c r="M21" s="534"/>
      <c r="N21" s="534"/>
      <c r="O21" s="534"/>
      <c r="P21" s="534"/>
      <c r="Q21" s="534"/>
    </row>
    <row r="22" spans="2:17" x14ac:dyDescent="0.25">
      <c r="B22" s="534"/>
      <c r="C22" s="534"/>
      <c r="D22" s="534"/>
      <c r="E22" s="534"/>
      <c r="F22" s="97"/>
      <c r="G22" s="534"/>
      <c r="H22" s="534"/>
      <c r="I22" s="534"/>
      <c r="J22" s="534"/>
      <c r="K22" s="534"/>
      <c r="L22" s="534"/>
      <c r="M22" s="534"/>
      <c r="N22" s="534"/>
      <c r="O22" s="534"/>
      <c r="P22" s="534"/>
      <c r="Q22" s="534"/>
    </row>
    <row r="23" spans="2:17" x14ac:dyDescent="0.25">
      <c r="B23" s="534"/>
      <c r="C23" s="534"/>
      <c r="D23" s="534"/>
      <c r="E23" s="534"/>
      <c r="F23" s="97"/>
      <c r="G23" s="534"/>
      <c r="H23" s="534"/>
      <c r="I23" s="534"/>
      <c r="J23" s="534"/>
      <c r="K23" s="534"/>
      <c r="L23" s="534"/>
      <c r="M23" s="534"/>
      <c r="N23" s="534"/>
      <c r="O23" s="534"/>
      <c r="P23" s="534"/>
      <c r="Q23" s="534"/>
    </row>
    <row r="24" spans="2:17" x14ac:dyDescent="0.25">
      <c r="B24" s="534"/>
      <c r="C24" s="534"/>
      <c r="D24" s="534"/>
      <c r="E24" s="534"/>
      <c r="F24" s="97"/>
      <c r="G24" s="534"/>
      <c r="H24" s="534"/>
      <c r="I24" s="534"/>
      <c r="J24" s="534"/>
      <c r="K24" s="534"/>
      <c r="L24" s="534"/>
      <c r="M24" s="534"/>
      <c r="N24" s="534"/>
      <c r="O24" s="534"/>
      <c r="P24" s="534"/>
      <c r="Q24" s="534"/>
    </row>
    <row r="25" spans="2:17" x14ac:dyDescent="0.25">
      <c r="B25" s="534"/>
      <c r="C25" s="534"/>
      <c r="D25" s="534"/>
      <c r="E25" s="534"/>
      <c r="F25" s="97"/>
      <c r="G25" s="534"/>
      <c r="H25" s="534"/>
      <c r="I25" s="534"/>
      <c r="J25" s="534"/>
      <c r="K25" s="534"/>
      <c r="L25" s="534"/>
      <c r="M25" s="534"/>
      <c r="N25" s="534"/>
      <c r="O25" s="534"/>
      <c r="P25" s="534"/>
      <c r="Q25" s="534"/>
    </row>
    <row r="26" spans="2:17" x14ac:dyDescent="0.25">
      <c r="B26" s="534"/>
      <c r="C26" s="534"/>
      <c r="D26" s="534"/>
      <c r="E26" s="534"/>
      <c r="F26" s="97"/>
      <c r="G26" s="534"/>
      <c r="H26" s="534"/>
      <c r="I26" s="534"/>
      <c r="J26" s="534"/>
      <c r="K26" s="534"/>
      <c r="L26" s="534"/>
      <c r="M26" s="534"/>
      <c r="N26" s="534"/>
      <c r="O26" s="534"/>
      <c r="P26" s="534"/>
      <c r="Q26" s="534"/>
    </row>
  </sheetData>
  <mergeCells count="65">
    <mergeCell ref="B26:E26"/>
    <mergeCell ref="G26:H26"/>
    <mergeCell ref="I26:Q26"/>
    <mergeCell ref="B24:E24"/>
    <mergeCell ref="G24:H24"/>
    <mergeCell ref="I24:Q24"/>
    <mergeCell ref="B25:E25"/>
    <mergeCell ref="G25:H25"/>
    <mergeCell ref="I25:Q25"/>
    <mergeCell ref="B22:E22"/>
    <mergeCell ref="G22:H22"/>
    <mergeCell ref="I22:Q22"/>
    <mergeCell ref="B23:E23"/>
    <mergeCell ref="G23:H23"/>
    <mergeCell ref="I23:Q23"/>
    <mergeCell ref="B20:E20"/>
    <mergeCell ref="G20:H20"/>
    <mergeCell ref="I20:Q20"/>
    <mergeCell ref="B21:E21"/>
    <mergeCell ref="G21:H21"/>
    <mergeCell ref="I21:Q21"/>
    <mergeCell ref="B18:E18"/>
    <mergeCell ref="G18:H18"/>
    <mergeCell ref="I18:Q18"/>
    <mergeCell ref="B19:E19"/>
    <mergeCell ref="G19:H19"/>
    <mergeCell ref="I19:Q19"/>
    <mergeCell ref="B16:E16"/>
    <mergeCell ref="G16:H16"/>
    <mergeCell ref="I16:Q16"/>
    <mergeCell ref="B17:E17"/>
    <mergeCell ref="G17:H17"/>
    <mergeCell ref="I17:Q17"/>
    <mergeCell ref="B14:E14"/>
    <mergeCell ref="G14:H14"/>
    <mergeCell ref="I14:Q14"/>
    <mergeCell ref="B15:E15"/>
    <mergeCell ref="G15:H15"/>
    <mergeCell ref="I15:Q15"/>
    <mergeCell ref="B10:E10"/>
    <mergeCell ref="G10:H10"/>
    <mergeCell ref="I10:Q10"/>
    <mergeCell ref="B13:E13"/>
    <mergeCell ref="G13:H13"/>
    <mergeCell ref="I13:Q13"/>
    <mergeCell ref="B11:E11"/>
    <mergeCell ref="G11:H11"/>
    <mergeCell ref="I11:Q11"/>
    <mergeCell ref="B12:E12"/>
    <mergeCell ref="G12:H12"/>
    <mergeCell ref="I12:Q12"/>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57"/>
  <sheetViews>
    <sheetView tabSelected="1" view="pageBreakPreview" topLeftCell="A5" zoomScale="50" zoomScaleNormal="60" zoomScaleSheetLayoutView="50" workbookViewId="0">
      <selection activeCell="S10" sqref="S10:X10"/>
    </sheetView>
  </sheetViews>
  <sheetFormatPr baseColWidth="10" defaultRowHeight="20.25" customHeight="1" x14ac:dyDescent="0.2"/>
  <cols>
    <col min="1" max="1" width="7.85546875" style="22" customWidth="1"/>
    <col min="2" max="2" width="20.28515625" style="22" customWidth="1"/>
    <col min="3" max="3" width="5" style="22" customWidth="1"/>
    <col min="4" max="4" width="18.5703125" style="22" customWidth="1"/>
    <col min="5" max="5" width="21.140625" style="22" customWidth="1"/>
    <col min="6" max="6" width="22.85546875" style="22" customWidth="1"/>
    <col min="7" max="7" width="16" style="22" customWidth="1"/>
    <col min="8" max="8" width="26.7109375" style="22" customWidth="1"/>
    <col min="9" max="9" width="17.5703125" style="22" customWidth="1"/>
    <col min="10" max="10" width="21.7109375" style="22" customWidth="1"/>
    <col min="11" max="11" width="6.85546875" style="22" hidden="1" customWidth="1"/>
    <col min="12" max="12" width="12.85546875" style="22" hidden="1" customWidth="1"/>
    <col min="13" max="13" width="20.85546875" style="22" hidden="1" customWidth="1"/>
    <col min="14" max="14" width="15.42578125" style="22" customWidth="1"/>
    <col min="15" max="15" width="28.42578125" style="22" customWidth="1"/>
    <col min="16" max="16" width="14.5703125" style="22" customWidth="1"/>
    <col min="17" max="17" width="15.85546875" style="22" customWidth="1"/>
    <col min="18" max="18" width="22.28515625" style="22" customWidth="1"/>
    <col min="19" max="19" width="16" style="22" customWidth="1"/>
    <col min="20" max="20" width="14" style="22" customWidth="1"/>
    <col min="21" max="21" width="22" style="22" customWidth="1"/>
    <col min="22" max="22" width="19.5703125" style="22" customWidth="1"/>
    <col min="23" max="23" width="15.85546875" style="22" customWidth="1"/>
    <col min="24" max="24" width="23.28515625" style="22" customWidth="1"/>
    <col min="25" max="25" width="12.5703125" style="22" customWidth="1"/>
    <col min="26" max="26" width="24.42578125" style="22" customWidth="1"/>
    <col min="27" max="27" width="17.42578125" style="22" customWidth="1"/>
    <col min="28" max="28" width="17.140625" style="22" customWidth="1"/>
    <col min="29" max="29" width="15.140625" style="22" customWidth="1"/>
    <col min="30" max="30" width="20.140625" style="22" customWidth="1"/>
    <col min="31" max="31" width="14.140625" style="22" customWidth="1"/>
    <col min="32" max="32" width="17" style="22" customWidth="1"/>
    <col min="33" max="33" width="15.28515625" style="22" customWidth="1"/>
    <col min="34" max="34" width="19.42578125" style="22" customWidth="1"/>
    <col min="35" max="35" width="13.85546875" style="22" customWidth="1"/>
    <col min="36" max="36" width="17.140625" style="22" customWidth="1"/>
    <col min="37" max="37" width="16.140625" style="22" customWidth="1"/>
    <col min="38" max="38" width="17.140625" style="22" customWidth="1"/>
    <col min="39" max="39" width="18.140625" style="22"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857"/>
      <c r="Z1" s="857"/>
      <c r="AA1" s="857"/>
      <c r="AB1" s="857"/>
      <c r="AC1" s="857"/>
      <c r="AD1" s="857"/>
      <c r="AE1" s="857"/>
      <c r="AF1" s="857"/>
      <c r="AG1" s="857"/>
      <c r="AH1" s="857"/>
      <c r="AI1" s="857"/>
      <c r="AJ1" s="857"/>
      <c r="AK1" s="857"/>
    </row>
    <row r="2" spans="1:145" ht="21.75" hidden="1" customHeight="1" x14ac:dyDescent="0.2">
      <c r="I2" s="41" t="s">
        <v>47</v>
      </c>
      <c r="J2" s="41" t="s">
        <v>113</v>
      </c>
      <c r="K2" s="41"/>
      <c r="L2" s="41"/>
      <c r="M2" s="41"/>
      <c r="N2" s="70" t="s">
        <v>10</v>
      </c>
      <c r="O2" s="98"/>
      <c r="P2" s="69" t="s">
        <v>106</v>
      </c>
      <c r="Y2" s="857"/>
      <c r="Z2" s="857"/>
      <c r="AA2" s="857"/>
      <c r="AB2" s="857"/>
      <c r="AC2" s="857"/>
      <c r="AD2" s="857"/>
      <c r="AE2" s="857"/>
      <c r="AF2" s="857"/>
      <c r="AG2" s="857"/>
      <c r="AH2" s="857"/>
      <c r="AI2" s="857"/>
      <c r="AJ2" s="857"/>
      <c r="AK2" s="857"/>
    </row>
    <row r="3" spans="1:145" ht="19.5" hidden="1" customHeight="1" x14ac:dyDescent="0.2">
      <c r="I3" s="41" t="s">
        <v>12</v>
      </c>
      <c r="J3" s="41" t="s">
        <v>114</v>
      </c>
      <c r="K3" s="41"/>
      <c r="L3" s="41"/>
      <c r="M3" s="41"/>
      <c r="N3" s="71" t="s">
        <v>7</v>
      </c>
      <c r="O3" s="99"/>
      <c r="P3" s="69" t="s">
        <v>112</v>
      </c>
      <c r="Y3" s="857"/>
      <c r="Z3" s="857"/>
      <c r="AA3" s="857"/>
      <c r="AB3" s="857"/>
      <c r="AC3" s="857"/>
      <c r="AD3" s="857"/>
      <c r="AE3" s="857"/>
      <c r="AF3" s="857"/>
      <c r="AG3" s="857"/>
      <c r="AH3" s="857"/>
      <c r="AI3" s="857"/>
      <c r="AJ3" s="857"/>
      <c r="AK3" s="857"/>
    </row>
    <row r="4" spans="1:145" ht="19.5" hidden="1" customHeight="1" x14ac:dyDescent="0.2">
      <c r="I4" s="101" t="s">
        <v>29</v>
      </c>
      <c r="J4" s="101" t="s">
        <v>115</v>
      </c>
      <c r="K4" s="101"/>
      <c r="L4" s="101"/>
      <c r="M4" s="101"/>
      <c r="N4" s="170" t="s">
        <v>108</v>
      </c>
      <c r="O4" s="171"/>
      <c r="P4" s="172" t="s">
        <v>107</v>
      </c>
      <c r="Y4" s="857"/>
      <c r="Z4" s="857"/>
      <c r="AA4" s="857"/>
      <c r="AB4" s="857"/>
      <c r="AC4" s="857"/>
      <c r="AD4" s="857"/>
      <c r="AE4" s="857"/>
      <c r="AF4" s="857"/>
      <c r="AG4" s="857"/>
      <c r="AH4" s="857"/>
      <c r="AI4" s="857"/>
      <c r="AJ4" s="857"/>
      <c r="AK4" s="857"/>
    </row>
    <row r="5" spans="1:145" ht="14.25" customHeight="1" thickBot="1" x14ac:dyDescent="0.25">
      <c r="A5" s="857"/>
      <c r="B5" s="857"/>
      <c r="C5" s="857"/>
      <c r="D5" s="857"/>
      <c r="E5" s="857"/>
      <c r="F5" s="809"/>
      <c r="G5" s="809"/>
      <c r="H5" s="809"/>
      <c r="I5" s="809"/>
      <c r="J5" s="809"/>
      <c r="K5" s="809"/>
      <c r="L5" s="809"/>
      <c r="M5" s="809"/>
      <c r="N5" s="809"/>
      <c r="O5" s="809"/>
      <c r="P5" s="809"/>
      <c r="Q5" s="809"/>
      <c r="R5" s="809"/>
      <c r="S5" s="809"/>
      <c r="T5" s="809"/>
      <c r="U5" s="809"/>
      <c r="V5" s="809"/>
      <c r="W5" s="809"/>
      <c r="X5" s="809"/>
      <c r="Y5" s="857"/>
      <c r="Z5" s="857"/>
      <c r="AA5" s="857"/>
      <c r="AB5" s="857"/>
      <c r="AC5" s="857"/>
      <c r="AD5" s="857"/>
      <c r="AE5" s="857"/>
      <c r="AF5" s="857"/>
      <c r="AG5" s="857"/>
      <c r="AH5" s="857"/>
      <c r="AI5" s="857"/>
      <c r="AJ5" s="857"/>
      <c r="AK5" s="857"/>
    </row>
    <row r="6" spans="1:145" ht="18" customHeight="1" x14ac:dyDescent="0.2">
      <c r="A6" s="857"/>
      <c r="B6" s="857"/>
      <c r="C6" s="857"/>
      <c r="D6" s="857"/>
      <c r="E6" s="857"/>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R6" s="223" t="s">
        <v>0</v>
      </c>
      <c r="BA6" s="29"/>
      <c r="BB6" s="186" t="s">
        <v>47</v>
      </c>
      <c r="BC6" s="187"/>
    </row>
    <row r="7" spans="1:145" ht="20.25" customHeight="1" x14ac:dyDescent="0.25">
      <c r="A7" s="857"/>
      <c r="B7" s="857"/>
      <c r="C7" s="857"/>
      <c r="D7" s="857"/>
      <c r="E7" s="857"/>
      <c r="F7" s="537" t="s">
        <v>149</v>
      </c>
      <c r="G7" s="537"/>
      <c r="H7" s="537"/>
      <c r="I7" s="537"/>
      <c r="J7" s="537"/>
      <c r="K7" s="537"/>
      <c r="L7" s="537"/>
      <c r="M7" s="537"/>
      <c r="N7" s="537"/>
      <c r="O7" s="537"/>
      <c r="P7" s="537"/>
      <c r="Q7" s="537"/>
      <c r="R7" s="537"/>
      <c r="S7" s="537"/>
      <c r="T7" s="537"/>
      <c r="U7" s="537"/>
      <c r="V7" s="537"/>
      <c r="W7" s="537"/>
      <c r="X7" s="537"/>
      <c r="Y7" s="537"/>
      <c r="Z7" s="537"/>
      <c r="AA7" s="808"/>
      <c r="AB7" s="809"/>
      <c r="AC7" s="809"/>
      <c r="AD7" s="809"/>
      <c r="AE7" s="809"/>
      <c r="AF7" s="809"/>
      <c r="AG7" s="809"/>
      <c r="AH7" s="809"/>
      <c r="AI7" s="809"/>
      <c r="AJ7" s="809"/>
      <c r="AK7" s="809"/>
      <c r="AL7" s="809"/>
      <c r="AM7" s="809"/>
      <c r="AP7" s="230" t="s">
        <v>37</v>
      </c>
      <c r="AR7" s="222" t="s">
        <v>10</v>
      </c>
      <c r="AT7" s="230" t="s">
        <v>37</v>
      </c>
      <c r="BA7" s="30"/>
      <c r="BB7" s="188" t="s">
        <v>12</v>
      </c>
      <c r="BC7" s="187"/>
    </row>
    <row r="8" spans="1:145" ht="20.25" customHeight="1" x14ac:dyDescent="0.25">
      <c r="A8" s="857"/>
      <c r="B8" s="857"/>
      <c r="C8" s="857"/>
      <c r="D8" s="857"/>
      <c r="E8" s="857"/>
      <c r="F8" s="537" t="s">
        <v>150</v>
      </c>
      <c r="G8" s="537"/>
      <c r="H8" s="537"/>
      <c r="I8" s="537"/>
      <c r="J8" s="537"/>
      <c r="K8" s="537"/>
      <c r="L8" s="537"/>
      <c r="M8" s="537"/>
      <c r="N8" s="537"/>
      <c r="O8" s="537"/>
      <c r="P8" s="537"/>
      <c r="Q8" s="537"/>
      <c r="R8" s="537"/>
      <c r="S8" s="537"/>
      <c r="T8" s="537"/>
      <c r="U8" s="537"/>
      <c r="V8" s="537"/>
      <c r="W8" s="537"/>
      <c r="X8" s="537"/>
      <c r="Y8" s="537"/>
      <c r="Z8" s="537"/>
      <c r="AA8" s="808"/>
      <c r="AB8" s="809"/>
      <c r="AC8" s="809"/>
      <c r="AD8" s="809"/>
      <c r="AE8" s="809"/>
      <c r="AF8" s="809"/>
      <c r="AG8" s="809"/>
      <c r="AH8" s="809"/>
      <c r="AI8" s="809"/>
      <c r="AJ8" s="809"/>
      <c r="AK8" s="809"/>
      <c r="AL8" s="809"/>
      <c r="AM8" s="809"/>
      <c r="AP8" s="227" t="s">
        <v>36</v>
      </c>
      <c r="AR8" s="224" t="s">
        <v>35</v>
      </c>
      <c r="AT8" s="227" t="s">
        <v>36</v>
      </c>
      <c r="BA8" s="30"/>
      <c r="BB8" s="188" t="s">
        <v>29</v>
      </c>
      <c r="BC8" s="187"/>
    </row>
    <row r="9" spans="1:145" ht="20.25" customHeight="1" x14ac:dyDescent="0.25">
      <c r="A9" s="857"/>
      <c r="B9" s="857"/>
      <c r="C9" s="857"/>
      <c r="D9" s="857"/>
      <c r="E9" s="857"/>
      <c r="F9" s="537" t="s">
        <v>228</v>
      </c>
      <c r="G9" s="537"/>
      <c r="H9" s="537"/>
      <c r="I9" s="537"/>
      <c r="J9" s="537"/>
      <c r="K9" s="537"/>
      <c r="L9" s="537"/>
      <c r="M9" s="537"/>
      <c r="N9" s="537"/>
      <c r="O9" s="537"/>
      <c r="P9" s="537"/>
      <c r="Q9" s="537"/>
      <c r="R9" s="537"/>
      <c r="S9" s="537"/>
      <c r="T9" s="537"/>
      <c r="U9" s="537"/>
      <c r="V9" s="537"/>
      <c r="W9" s="537"/>
      <c r="X9" s="537"/>
      <c r="Y9" s="537"/>
      <c r="Z9" s="537"/>
      <c r="AA9" s="808"/>
      <c r="AB9" s="809"/>
      <c r="AC9" s="809"/>
      <c r="AD9" s="809"/>
      <c r="AE9" s="809"/>
      <c r="AF9" s="809"/>
      <c r="AG9" s="809"/>
      <c r="AH9" s="809"/>
      <c r="AI9" s="809"/>
      <c r="AJ9" s="809"/>
      <c r="AK9" s="809"/>
      <c r="AL9" s="809"/>
      <c r="AM9" s="809"/>
      <c r="AP9" s="228" t="s">
        <v>35</v>
      </c>
      <c r="AR9" s="225" t="s">
        <v>36</v>
      </c>
      <c r="AT9" s="228" t="s">
        <v>35</v>
      </c>
      <c r="BA9" s="30"/>
      <c r="BB9" s="188" t="s">
        <v>13</v>
      </c>
      <c r="BC9" s="187"/>
    </row>
    <row r="10" spans="1:145" ht="20.25" customHeight="1" thickBot="1" x14ac:dyDescent="0.3">
      <c r="A10" s="857"/>
      <c r="B10" s="857"/>
      <c r="C10" s="857"/>
      <c r="D10" s="857"/>
      <c r="E10" s="857"/>
      <c r="F10" s="544" t="s">
        <v>234</v>
      </c>
      <c r="G10" s="544"/>
      <c r="H10" s="544"/>
      <c r="I10" s="544"/>
      <c r="J10" s="544"/>
      <c r="K10" s="544"/>
      <c r="L10" s="544"/>
      <c r="M10" s="544"/>
      <c r="N10" s="544"/>
      <c r="O10" s="544"/>
      <c r="P10" s="544"/>
      <c r="Q10" s="544"/>
      <c r="R10" s="544"/>
      <c r="S10" s="544" t="s">
        <v>172</v>
      </c>
      <c r="T10" s="544"/>
      <c r="U10" s="544"/>
      <c r="V10" s="544"/>
      <c r="W10" s="544"/>
      <c r="X10" s="544"/>
      <c r="Y10" s="810"/>
      <c r="Z10" s="811"/>
      <c r="AA10" s="811"/>
      <c r="AB10" s="811"/>
      <c r="AC10" s="811"/>
      <c r="AD10" s="811"/>
      <c r="AE10" s="811"/>
      <c r="AF10" s="811"/>
      <c r="AG10" s="811"/>
      <c r="AH10" s="811"/>
      <c r="AI10" s="811"/>
      <c r="AJ10" s="811"/>
      <c r="AK10" s="811"/>
      <c r="AL10" s="811"/>
      <c r="AM10" s="811"/>
      <c r="AP10" s="229" t="s">
        <v>10</v>
      </c>
      <c r="AR10" s="226" t="s">
        <v>37</v>
      </c>
      <c r="AT10" s="229" t="s">
        <v>10</v>
      </c>
      <c r="BA10" s="31"/>
      <c r="BB10" s="189" t="s">
        <v>30</v>
      </c>
      <c r="BC10" s="187"/>
    </row>
    <row r="11" spans="1:145" ht="20.25" customHeight="1" thickBot="1" x14ac:dyDescent="0.3">
      <c r="A11" s="858"/>
      <c r="B11" s="858"/>
      <c r="C11" s="858"/>
      <c r="D11" s="809"/>
      <c r="E11" s="809"/>
      <c r="F11" s="859" t="s">
        <v>868</v>
      </c>
      <c r="G11" s="859"/>
      <c r="H11" s="859"/>
      <c r="I11" s="859"/>
      <c r="J11" s="859"/>
      <c r="K11" s="859"/>
      <c r="L11" s="859"/>
      <c r="M11" s="859"/>
      <c r="N11" s="859"/>
      <c r="O11" s="859"/>
      <c r="P11" s="859"/>
      <c r="Q11" s="859"/>
      <c r="R11" s="859"/>
      <c r="S11" s="859" t="s">
        <v>869</v>
      </c>
      <c r="T11" s="859"/>
      <c r="U11" s="859"/>
      <c r="V11" s="859"/>
      <c r="W11" s="859"/>
      <c r="X11" s="859"/>
      <c r="Y11" s="808"/>
      <c r="Z11" s="809"/>
      <c r="AA11" s="809"/>
      <c r="AB11" s="809"/>
      <c r="AC11" s="809"/>
      <c r="AD11" s="809"/>
      <c r="AE11" s="809"/>
      <c r="AF11" s="809"/>
      <c r="AG11" s="809"/>
      <c r="AH11" s="809"/>
      <c r="AI11" s="809"/>
      <c r="AJ11" s="809"/>
      <c r="AK11" s="809"/>
      <c r="AL11" s="809"/>
      <c r="AM11" s="809"/>
    </row>
    <row r="12" spans="1:145" ht="20.25" customHeight="1" thickBot="1" x14ac:dyDescent="0.25">
      <c r="A12" s="864" t="s">
        <v>1</v>
      </c>
      <c r="B12" s="838" t="s">
        <v>2</v>
      </c>
      <c r="C12" s="864" t="s">
        <v>6</v>
      </c>
      <c r="D12" s="831" t="s">
        <v>63</v>
      </c>
      <c r="E12" s="832"/>
      <c r="F12" s="832"/>
      <c r="G12" s="832"/>
      <c r="H12" s="833"/>
      <c r="I12" s="834" t="s">
        <v>65</v>
      </c>
      <c r="J12" s="835"/>
      <c r="K12" s="835"/>
      <c r="L12" s="835"/>
      <c r="M12" s="835"/>
      <c r="N12" s="835"/>
      <c r="O12" s="835"/>
      <c r="P12" s="835"/>
      <c r="Q12" s="835"/>
      <c r="R12" s="835"/>
      <c r="S12" s="835"/>
      <c r="T12" s="835"/>
      <c r="U12" s="835"/>
      <c r="V12" s="835"/>
      <c r="W12" s="835"/>
      <c r="X12" s="836"/>
      <c r="Y12" s="930" t="s">
        <v>229</v>
      </c>
      <c r="Z12" s="930"/>
      <c r="AA12" s="930"/>
      <c r="AB12" s="935"/>
      <c r="AC12" s="929" t="s">
        <v>230</v>
      </c>
      <c r="AD12" s="930"/>
      <c r="AE12" s="930"/>
      <c r="AF12" s="930"/>
      <c r="AG12" s="929" t="s">
        <v>231</v>
      </c>
      <c r="AH12" s="930"/>
      <c r="AI12" s="930"/>
      <c r="AJ12" s="930"/>
      <c r="AK12" s="812" t="s">
        <v>189</v>
      </c>
      <c r="AL12" s="812" t="s">
        <v>232</v>
      </c>
      <c r="AM12" s="815" t="s">
        <v>233</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865"/>
      <c r="B13" s="839"/>
      <c r="C13" s="865"/>
      <c r="D13" s="840" t="s">
        <v>168</v>
      </c>
      <c r="E13" s="841"/>
      <c r="F13" s="838" t="s">
        <v>33</v>
      </c>
      <c r="G13" s="838" t="s">
        <v>0</v>
      </c>
      <c r="H13" s="838" t="s">
        <v>64</v>
      </c>
      <c r="I13" s="834" t="s">
        <v>151</v>
      </c>
      <c r="J13" s="835"/>
      <c r="K13" s="835"/>
      <c r="L13" s="835"/>
      <c r="M13" s="835"/>
      <c r="N13" s="836"/>
      <c r="O13" s="818" t="s">
        <v>188</v>
      </c>
      <c r="P13" s="819"/>
      <c r="Q13" s="819"/>
      <c r="R13" s="819"/>
      <c r="S13" s="819"/>
      <c r="T13" s="819"/>
      <c r="U13" s="819"/>
      <c r="V13" s="819"/>
      <c r="W13" s="819"/>
      <c r="X13" s="820"/>
      <c r="Y13" s="932"/>
      <c r="Z13" s="932"/>
      <c r="AA13" s="932"/>
      <c r="AB13" s="936"/>
      <c r="AC13" s="931"/>
      <c r="AD13" s="932"/>
      <c r="AE13" s="932"/>
      <c r="AF13" s="932"/>
      <c r="AG13" s="931"/>
      <c r="AH13" s="932"/>
      <c r="AI13" s="932"/>
      <c r="AJ13" s="932"/>
      <c r="AK13" s="813"/>
      <c r="AL13" s="813"/>
      <c r="AM13" s="816"/>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865"/>
      <c r="B14" s="839"/>
      <c r="C14" s="865"/>
      <c r="D14" s="838" t="s">
        <v>167</v>
      </c>
      <c r="E14" s="838" t="s">
        <v>155</v>
      </c>
      <c r="F14" s="839"/>
      <c r="G14" s="839"/>
      <c r="H14" s="839"/>
      <c r="I14" s="837" t="s">
        <v>68</v>
      </c>
      <c r="J14" s="837"/>
      <c r="K14" s="837"/>
      <c r="L14" s="837"/>
      <c r="M14" s="837"/>
      <c r="N14" s="837"/>
      <c r="O14" s="899" t="s">
        <v>66</v>
      </c>
      <c r="P14" s="899" t="s">
        <v>235</v>
      </c>
      <c r="Q14" s="901" t="s">
        <v>67</v>
      </c>
      <c r="R14" s="901"/>
      <c r="S14" s="901"/>
      <c r="T14" s="818" t="s">
        <v>69</v>
      </c>
      <c r="U14" s="819"/>
      <c r="V14" s="819"/>
      <c r="W14" s="819"/>
      <c r="X14" s="820"/>
      <c r="Y14" s="937" t="s">
        <v>169</v>
      </c>
      <c r="Z14" s="927" t="s">
        <v>170</v>
      </c>
      <c r="AA14" s="927" t="s">
        <v>72</v>
      </c>
      <c r="AB14" s="937" t="s">
        <v>171</v>
      </c>
      <c r="AC14" s="940" t="s">
        <v>169</v>
      </c>
      <c r="AD14" s="927" t="s">
        <v>170</v>
      </c>
      <c r="AE14" s="927" t="s">
        <v>72</v>
      </c>
      <c r="AF14" s="927" t="s">
        <v>171</v>
      </c>
      <c r="AG14" s="927" t="s">
        <v>169</v>
      </c>
      <c r="AH14" s="933" t="s">
        <v>170</v>
      </c>
      <c r="AI14" s="927" t="s">
        <v>72</v>
      </c>
      <c r="AJ14" s="933" t="s">
        <v>171</v>
      </c>
      <c r="AK14" s="813"/>
      <c r="AL14" s="813"/>
      <c r="AM14" s="816"/>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865"/>
      <c r="B15" s="839"/>
      <c r="C15" s="865"/>
      <c r="D15" s="839"/>
      <c r="E15" s="839"/>
      <c r="F15" s="839"/>
      <c r="G15" s="839"/>
      <c r="H15" s="839"/>
      <c r="I15" s="218" t="s">
        <v>3</v>
      </c>
      <c r="J15" s="219" t="s">
        <v>4</v>
      </c>
      <c r="K15" s="110"/>
      <c r="L15" s="110"/>
      <c r="M15" s="110"/>
      <c r="N15" s="102" t="s">
        <v>39</v>
      </c>
      <c r="O15" s="900"/>
      <c r="P15" s="900"/>
      <c r="Q15" s="220" t="s">
        <v>3</v>
      </c>
      <c r="R15" s="220" t="s">
        <v>4</v>
      </c>
      <c r="S15" s="306" t="s">
        <v>5</v>
      </c>
      <c r="T15" s="263" t="s">
        <v>71</v>
      </c>
      <c r="U15" s="263" t="s">
        <v>31</v>
      </c>
      <c r="V15" s="263" t="s">
        <v>70</v>
      </c>
      <c r="W15" s="263" t="s">
        <v>72</v>
      </c>
      <c r="X15" s="263" t="s">
        <v>73</v>
      </c>
      <c r="Y15" s="938"/>
      <c r="Z15" s="928"/>
      <c r="AA15" s="928"/>
      <c r="AB15" s="939"/>
      <c r="AC15" s="941"/>
      <c r="AD15" s="928"/>
      <c r="AE15" s="928"/>
      <c r="AF15" s="928"/>
      <c r="AG15" s="928"/>
      <c r="AH15" s="934"/>
      <c r="AI15" s="928"/>
      <c r="AJ15" s="934"/>
      <c r="AK15" s="814"/>
      <c r="AL15" s="814"/>
      <c r="AM15" s="817"/>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70.5" customHeight="1" x14ac:dyDescent="0.2">
      <c r="A16" s="724" t="s">
        <v>174</v>
      </c>
      <c r="B16" s="764" t="s">
        <v>825</v>
      </c>
      <c r="C16" s="842">
        <v>1</v>
      </c>
      <c r="D16" s="483" t="s">
        <v>161</v>
      </c>
      <c r="E16" s="487" t="s">
        <v>160</v>
      </c>
      <c r="F16" s="484" t="s">
        <v>250</v>
      </c>
      <c r="G16" s="845" t="s">
        <v>236</v>
      </c>
      <c r="H16" s="267" t="s">
        <v>237</v>
      </c>
      <c r="I16" s="597" t="s">
        <v>29</v>
      </c>
      <c r="J16" s="597" t="s">
        <v>115</v>
      </c>
      <c r="K16" s="729">
        <f>VLOOKUP(I16,'[1]MATRIZ CALIFICACIÓN'!$B$10:$C$14,2,0)</f>
        <v>3</v>
      </c>
      <c r="L16" s="780">
        <f>HLOOKUP(J16,'[1]MATRIZ CALIFICACIÓN'!$D$8:$F$9,2,0)</f>
        <v>3</v>
      </c>
      <c r="M16" s="729">
        <f>VALUE(CONCATENATE(K16,L16))</f>
        <v>33</v>
      </c>
      <c r="N16" s="743" t="str">
        <f>VLOOKUP(M16,'[1]MATRIZ CALIFICACIÓN'!$D$27:$E$69,2,0)</f>
        <v xml:space="preserve">EXTREMA </v>
      </c>
      <c r="O16" s="231" t="s">
        <v>828</v>
      </c>
      <c r="P16" s="261" t="s">
        <v>106</v>
      </c>
      <c r="Q16" s="597" t="s">
        <v>47</v>
      </c>
      <c r="R16" s="619" t="s">
        <v>115</v>
      </c>
      <c r="S16" s="754" t="s">
        <v>35</v>
      </c>
      <c r="T16" s="465" t="s">
        <v>238</v>
      </c>
      <c r="U16" s="489" t="s">
        <v>829</v>
      </c>
      <c r="V16" s="466" t="s">
        <v>830</v>
      </c>
      <c r="W16" s="478" t="s">
        <v>239</v>
      </c>
      <c r="X16" s="232" t="s">
        <v>240</v>
      </c>
      <c r="Y16" s="404" t="s">
        <v>797</v>
      </c>
      <c r="Z16" s="322" t="s">
        <v>831</v>
      </c>
      <c r="AA16" s="478" t="s">
        <v>239</v>
      </c>
      <c r="AB16" s="405" t="s">
        <v>797</v>
      </c>
      <c r="AC16" s="154"/>
      <c r="AD16" s="147"/>
      <c r="AE16" s="154"/>
      <c r="AF16" s="147"/>
      <c r="AG16" s="154"/>
      <c r="AH16" s="147"/>
      <c r="AI16" s="154"/>
      <c r="AJ16" s="147"/>
      <c r="AK16" s="155"/>
      <c r="AL16" s="151"/>
      <c r="AM16" s="151"/>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3"/>
      <c r="BM16" s="182"/>
      <c r="BN16" s="182"/>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8.5" customHeight="1" x14ac:dyDescent="0.2">
      <c r="A17" s="725"/>
      <c r="B17" s="801"/>
      <c r="C17" s="843"/>
      <c r="D17" s="485" t="s">
        <v>162</v>
      </c>
      <c r="E17" s="490" t="s">
        <v>156</v>
      </c>
      <c r="F17" s="485" t="s">
        <v>534</v>
      </c>
      <c r="G17" s="846"/>
      <c r="H17" s="479" t="s">
        <v>241</v>
      </c>
      <c r="I17" s="598"/>
      <c r="J17" s="598"/>
      <c r="K17" s="730"/>
      <c r="L17" s="781"/>
      <c r="M17" s="730"/>
      <c r="N17" s="718"/>
      <c r="O17" s="881" t="s">
        <v>242</v>
      </c>
      <c r="P17" s="701" t="s">
        <v>106</v>
      </c>
      <c r="Q17" s="598"/>
      <c r="R17" s="620"/>
      <c r="S17" s="755"/>
      <c r="T17" s="829" t="s">
        <v>243</v>
      </c>
      <c r="U17" s="661" t="s">
        <v>832</v>
      </c>
      <c r="V17" s="904" t="s">
        <v>833</v>
      </c>
      <c r="W17" s="569" t="s">
        <v>834</v>
      </c>
      <c r="X17" s="909" t="s">
        <v>835</v>
      </c>
      <c r="Y17" s="581" t="s">
        <v>720</v>
      </c>
      <c r="Z17" s="551" t="s">
        <v>836</v>
      </c>
      <c r="AA17" s="569" t="s">
        <v>834</v>
      </c>
      <c r="AB17" s="551" t="s">
        <v>837</v>
      </c>
      <c r="AC17" s="146"/>
      <c r="AD17" s="148"/>
      <c r="AE17" s="146"/>
      <c r="AF17" s="148"/>
      <c r="AG17" s="146"/>
      <c r="AH17" s="148"/>
      <c r="AI17" s="146"/>
      <c r="AJ17" s="148"/>
      <c r="AK17" s="150"/>
      <c r="AL17" s="152"/>
      <c r="AM17" s="152"/>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4"/>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41.25" customHeight="1" x14ac:dyDescent="0.2">
      <c r="A18" s="725"/>
      <c r="B18" s="801"/>
      <c r="C18" s="843"/>
      <c r="D18" s="485" t="s">
        <v>165</v>
      </c>
      <c r="E18" s="490" t="s">
        <v>160</v>
      </c>
      <c r="F18" s="485" t="s">
        <v>261</v>
      </c>
      <c r="G18" s="846"/>
      <c r="H18" s="479" t="s">
        <v>244</v>
      </c>
      <c r="I18" s="598"/>
      <c r="J18" s="598"/>
      <c r="K18" s="730"/>
      <c r="L18" s="781"/>
      <c r="M18" s="730"/>
      <c r="N18" s="718"/>
      <c r="O18" s="882"/>
      <c r="P18" s="907"/>
      <c r="Q18" s="598"/>
      <c r="R18" s="620"/>
      <c r="S18" s="755"/>
      <c r="T18" s="746"/>
      <c r="U18" s="648"/>
      <c r="V18" s="905"/>
      <c r="W18" s="907"/>
      <c r="X18" s="909"/>
      <c r="Y18" s="582"/>
      <c r="Z18" s="552"/>
      <c r="AA18" s="907"/>
      <c r="AB18" s="552"/>
      <c r="AC18" s="146"/>
      <c r="AD18" s="148"/>
      <c r="AE18" s="146"/>
      <c r="AF18" s="148"/>
      <c r="AG18" s="146"/>
      <c r="AH18" s="148"/>
      <c r="AI18" s="146"/>
      <c r="AJ18" s="148"/>
      <c r="AK18" s="150"/>
      <c r="AL18" s="152"/>
      <c r="AM18" s="152"/>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4"/>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33.75" customHeight="1" thickBot="1" x14ac:dyDescent="0.25">
      <c r="A19" s="725"/>
      <c r="B19" s="801"/>
      <c r="C19" s="843"/>
      <c r="D19" s="485" t="s">
        <v>165</v>
      </c>
      <c r="E19" s="490" t="s">
        <v>157</v>
      </c>
      <c r="F19" s="481" t="s">
        <v>826</v>
      </c>
      <c r="G19" s="846"/>
      <c r="H19" s="479" t="s">
        <v>245</v>
      </c>
      <c r="I19" s="599"/>
      <c r="J19" s="599"/>
      <c r="K19" s="730"/>
      <c r="L19" s="781"/>
      <c r="M19" s="730"/>
      <c r="N19" s="718"/>
      <c r="O19" s="882"/>
      <c r="P19" s="907"/>
      <c r="Q19" s="599"/>
      <c r="R19" s="621"/>
      <c r="S19" s="755"/>
      <c r="T19" s="746"/>
      <c r="U19" s="648"/>
      <c r="V19" s="905"/>
      <c r="W19" s="907"/>
      <c r="X19" s="909"/>
      <c r="Y19" s="582"/>
      <c r="Z19" s="552"/>
      <c r="AA19" s="907"/>
      <c r="AB19" s="552"/>
      <c r="AC19" s="146"/>
      <c r="AD19" s="148"/>
      <c r="AE19" s="146"/>
      <c r="AF19" s="148"/>
      <c r="AG19" s="146"/>
      <c r="AH19" s="148"/>
      <c r="AI19" s="146"/>
      <c r="AJ19" s="148"/>
      <c r="AK19" s="150"/>
      <c r="AL19" s="152"/>
      <c r="AM19" s="152"/>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5"/>
      <c r="BM19" s="182"/>
      <c r="BN19" s="182"/>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52.5" customHeight="1" thickBot="1" x14ac:dyDescent="0.25">
      <c r="A20" s="726"/>
      <c r="B20" s="802"/>
      <c r="C20" s="844"/>
      <c r="D20" s="486" t="s">
        <v>165</v>
      </c>
      <c r="E20" s="480" t="s">
        <v>157</v>
      </c>
      <c r="F20" s="482" t="s">
        <v>827</v>
      </c>
      <c r="G20" s="847"/>
      <c r="H20" s="488" t="s">
        <v>246</v>
      </c>
      <c r="I20" s="600"/>
      <c r="J20" s="600"/>
      <c r="K20" s="568"/>
      <c r="L20" s="782"/>
      <c r="M20" s="568"/>
      <c r="N20" s="719"/>
      <c r="O20" s="883"/>
      <c r="P20" s="908"/>
      <c r="Q20" s="600"/>
      <c r="R20" s="622"/>
      <c r="S20" s="756"/>
      <c r="T20" s="830"/>
      <c r="U20" s="649"/>
      <c r="V20" s="906"/>
      <c r="W20" s="908"/>
      <c r="X20" s="910"/>
      <c r="Y20" s="583"/>
      <c r="Z20" s="553"/>
      <c r="AA20" s="908"/>
      <c r="AB20" s="553"/>
      <c r="AC20" s="156"/>
      <c r="AD20" s="149"/>
      <c r="AE20" s="156"/>
      <c r="AF20" s="149"/>
      <c r="AG20" s="156"/>
      <c r="AH20" s="149"/>
      <c r="AI20" s="156"/>
      <c r="AJ20" s="149"/>
      <c r="AK20" s="157"/>
      <c r="AL20" s="153"/>
      <c r="AM20" s="153"/>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71.25" customHeight="1" x14ac:dyDescent="0.2">
      <c r="A21" s="724" t="s">
        <v>175</v>
      </c>
      <c r="B21" s="764" t="s">
        <v>249</v>
      </c>
      <c r="C21" s="842">
        <v>2</v>
      </c>
      <c r="D21" s="274" t="s">
        <v>161</v>
      </c>
      <c r="E21" s="248" t="s">
        <v>160</v>
      </c>
      <c r="F21" s="277" t="s">
        <v>250</v>
      </c>
      <c r="G21" s="875" t="s">
        <v>251</v>
      </c>
      <c r="H21" s="267" t="s">
        <v>252</v>
      </c>
      <c r="I21" s="597" t="s">
        <v>12</v>
      </c>
      <c r="J21" s="619" t="s">
        <v>114</v>
      </c>
      <c r="K21" s="729">
        <f>VLOOKUP(I21,'[2]MATRIZ CALIFICACIÓN'!$B$10:$C$14,2,0)</f>
        <v>2</v>
      </c>
      <c r="L21" s="780">
        <f>HLOOKUP(J21,'[2]MATRIZ CALIFICACIÓN'!$D$8:$F$9,2,0)</f>
        <v>2</v>
      </c>
      <c r="M21" s="863">
        <f>VALUE(CONCATENATE(K21,L21))</f>
        <v>22</v>
      </c>
      <c r="N21" s="743" t="str">
        <f>VLOOKUP(M21,'[2]MATRIZ CALIFICACIÓN'!$D$27:$E$69,2,0)</f>
        <v>MODERADA</v>
      </c>
      <c r="O21" s="332" t="s">
        <v>247</v>
      </c>
      <c r="P21" s="261" t="s">
        <v>106</v>
      </c>
      <c r="Q21" s="597" t="s">
        <v>47</v>
      </c>
      <c r="R21" s="619" t="s">
        <v>114</v>
      </c>
      <c r="S21" s="623" t="s">
        <v>10</v>
      </c>
      <c r="T21" s="250" t="s">
        <v>253</v>
      </c>
      <c r="U21" s="332" t="s">
        <v>247</v>
      </c>
      <c r="V21" s="245" t="s">
        <v>254</v>
      </c>
      <c r="W21" s="304" t="s">
        <v>255</v>
      </c>
      <c r="X21" s="307" t="s">
        <v>256</v>
      </c>
      <c r="Y21" s="404" t="s">
        <v>748</v>
      </c>
      <c r="Z21" s="322" t="s">
        <v>751</v>
      </c>
      <c r="AA21" s="406" t="s">
        <v>255</v>
      </c>
      <c r="AB21" s="322" t="s">
        <v>749</v>
      </c>
      <c r="AC21" s="158"/>
      <c r="AD21" s="161"/>
      <c r="AE21" s="158"/>
      <c r="AF21" s="161"/>
      <c r="AG21" s="158"/>
      <c r="AH21" s="161"/>
      <c r="AI21" s="158"/>
      <c r="AJ21" s="161"/>
      <c r="AK21" s="158"/>
      <c r="AL21" s="161"/>
      <c r="AM21" s="158"/>
      <c r="AP21" s="22" t="s">
        <v>106</v>
      </c>
      <c r="AX21" s="22" t="s">
        <v>166</v>
      </c>
      <c r="BD21" s="25" t="s">
        <v>179</v>
      </c>
      <c r="BE21" s="25"/>
    </row>
    <row r="22" spans="1:145" ht="39.75" customHeight="1" x14ac:dyDescent="0.2">
      <c r="A22" s="725"/>
      <c r="B22" s="801"/>
      <c r="C22" s="843"/>
      <c r="D22" s="259" t="s">
        <v>164</v>
      </c>
      <c r="E22" s="276" t="s">
        <v>156</v>
      </c>
      <c r="F22" s="269" t="s">
        <v>257</v>
      </c>
      <c r="G22" s="876"/>
      <c r="H22" s="303" t="s">
        <v>258</v>
      </c>
      <c r="I22" s="598"/>
      <c r="J22" s="620"/>
      <c r="K22" s="730"/>
      <c r="L22" s="781"/>
      <c r="M22" s="760"/>
      <c r="N22" s="718"/>
      <c r="O22" s="973" t="s">
        <v>248</v>
      </c>
      <c r="P22" s="701" t="s">
        <v>106</v>
      </c>
      <c r="Q22" s="598"/>
      <c r="R22" s="620"/>
      <c r="S22" s="624"/>
      <c r="T22" s="797" t="s">
        <v>253</v>
      </c>
      <c r="U22" s="661" t="s">
        <v>248</v>
      </c>
      <c r="V22" s="804" t="s">
        <v>259</v>
      </c>
      <c r="W22" s="720" t="s">
        <v>255</v>
      </c>
      <c r="X22" s="911" t="s">
        <v>260</v>
      </c>
      <c r="Y22" s="581" t="s">
        <v>748</v>
      </c>
      <c r="Z22" s="551" t="s">
        <v>750</v>
      </c>
      <c r="AA22" s="551" t="s">
        <v>255</v>
      </c>
      <c r="AB22" s="551" t="s">
        <v>752</v>
      </c>
      <c r="AC22" s="159"/>
      <c r="AD22" s="162"/>
      <c r="AE22" s="159"/>
      <c r="AF22" s="162"/>
      <c r="AG22" s="159"/>
      <c r="AH22" s="162"/>
      <c r="AI22" s="159"/>
      <c r="AJ22" s="162"/>
      <c r="AK22" s="159"/>
      <c r="AL22" s="162"/>
      <c r="AM22" s="159"/>
      <c r="AR22" s="22" t="s">
        <v>107</v>
      </c>
      <c r="BD22" s="25" t="s">
        <v>180</v>
      </c>
      <c r="BE22" s="25"/>
    </row>
    <row r="23" spans="1:145" ht="48" customHeight="1" x14ac:dyDescent="0.2">
      <c r="A23" s="725"/>
      <c r="B23" s="801"/>
      <c r="C23" s="843"/>
      <c r="D23" s="259" t="s">
        <v>165</v>
      </c>
      <c r="E23" s="276" t="s">
        <v>160</v>
      </c>
      <c r="F23" s="269" t="s">
        <v>261</v>
      </c>
      <c r="G23" s="876"/>
      <c r="H23" s="303" t="s">
        <v>262</v>
      </c>
      <c r="I23" s="598"/>
      <c r="J23" s="620"/>
      <c r="K23" s="730"/>
      <c r="L23" s="781"/>
      <c r="M23" s="760"/>
      <c r="N23" s="718"/>
      <c r="O23" s="656"/>
      <c r="P23" s="559"/>
      <c r="Q23" s="598"/>
      <c r="R23" s="620"/>
      <c r="S23" s="624"/>
      <c r="T23" s="624"/>
      <c r="U23" s="648"/>
      <c r="V23" s="778"/>
      <c r="W23" s="631"/>
      <c r="X23" s="790"/>
      <c r="Y23" s="582"/>
      <c r="Z23" s="552"/>
      <c r="AA23" s="552"/>
      <c r="AB23" s="552"/>
      <c r="AC23" s="159"/>
      <c r="AD23" s="162"/>
      <c r="AE23" s="159"/>
      <c r="AF23" s="162"/>
      <c r="AG23" s="159"/>
      <c r="AH23" s="162"/>
      <c r="AI23" s="159"/>
      <c r="AJ23" s="162"/>
      <c r="AK23" s="159"/>
      <c r="AL23" s="162"/>
      <c r="AM23" s="159"/>
      <c r="AR23" s="22" t="s">
        <v>106</v>
      </c>
      <c r="BD23" s="25" t="s">
        <v>181</v>
      </c>
      <c r="BE23" s="25"/>
    </row>
    <row r="24" spans="1:145" ht="39.75" customHeight="1" x14ac:dyDescent="0.2">
      <c r="A24" s="725"/>
      <c r="B24" s="801"/>
      <c r="C24" s="843"/>
      <c r="D24" s="259" t="s">
        <v>165</v>
      </c>
      <c r="E24" s="276" t="s">
        <v>160</v>
      </c>
      <c r="F24" s="269" t="s">
        <v>263</v>
      </c>
      <c r="G24" s="876"/>
      <c r="H24" s="303" t="s">
        <v>264</v>
      </c>
      <c r="I24" s="599"/>
      <c r="J24" s="621"/>
      <c r="K24" s="730"/>
      <c r="L24" s="781"/>
      <c r="M24" s="760"/>
      <c r="N24" s="718"/>
      <c r="O24" s="656"/>
      <c r="P24" s="559"/>
      <c r="Q24" s="599"/>
      <c r="R24" s="621"/>
      <c r="S24" s="624"/>
      <c r="T24" s="624"/>
      <c r="U24" s="648"/>
      <c r="V24" s="778"/>
      <c r="W24" s="631"/>
      <c r="X24" s="790"/>
      <c r="Y24" s="582"/>
      <c r="Z24" s="552"/>
      <c r="AA24" s="552"/>
      <c r="AB24" s="552"/>
      <c r="AC24" s="159"/>
      <c r="AD24" s="162"/>
      <c r="AE24" s="159"/>
      <c r="AF24" s="162"/>
      <c r="AG24" s="159"/>
      <c r="AH24" s="162"/>
      <c r="AI24" s="159"/>
      <c r="AJ24" s="162"/>
      <c r="AK24" s="159"/>
      <c r="AL24" s="162"/>
      <c r="AM24" s="159"/>
      <c r="BD24" s="25" t="s">
        <v>182</v>
      </c>
      <c r="BE24" s="25"/>
    </row>
    <row r="25" spans="1:145" ht="63" customHeight="1" thickBot="1" x14ac:dyDescent="0.25">
      <c r="A25" s="726"/>
      <c r="B25" s="802"/>
      <c r="C25" s="844"/>
      <c r="D25" s="260" t="s">
        <v>165</v>
      </c>
      <c r="E25" s="278" t="s">
        <v>160</v>
      </c>
      <c r="F25" s="279" t="s">
        <v>265</v>
      </c>
      <c r="G25" s="877"/>
      <c r="H25" s="297" t="s">
        <v>266</v>
      </c>
      <c r="I25" s="600"/>
      <c r="J25" s="622"/>
      <c r="K25" s="568"/>
      <c r="L25" s="782"/>
      <c r="M25" s="761"/>
      <c r="N25" s="719"/>
      <c r="O25" s="657"/>
      <c r="P25" s="560"/>
      <c r="Q25" s="600"/>
      <c r="R25" s="622"/>
      <c r="S25" s="625"/>
      <c r="T25" s="625"/>
      <c r="U25" s="649"/>
      <c r="V25" s="779"/>
      <c r="W25" s="632"/>
      <c r="X25" s="791"/>
      <c r="Y25" s="583"/>
      <c r="Z25" s="553"/>
      <c r="AA25" s="553"/>
      <c r="AB25" s="553"/>
      <c r="AC25" s="160"/>
      <c r="AD25" s="163"/>
      <c r="AE25" s="160"/>
      <c r="AF25" s="163"/>
      <c r="AG25" s="160"/>
      <c r="AH25" s="163"/>
      <c r="AI25" s="160"/>
      <c r="AJ25" s="163"/>
      <c r="AK25" s="160"/>
      <c r="AL25" s="163"/>
      <c r="AM25" s="160"/>
      <c r="BD25" s="25" t="s">
        <v>183</v>
      </c>
      <c r="BE25" s="25"/>
    </row>
    <row r="26" spans="1:145" ht="34.5" customHeight="1" x14ac:dyDescent="0.2">
      <c r="A26" s="725" t="str">
        <f>'[3]MAPA DE RIESGOS '!$A$16</f>
        <v>PE03 GESTIÓN DE LA INFORMACIÓN</v>
      </c>
      <c r="B26" s="730"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866">
        <v>3</v>
      </c>
      <c r="D26" s="308" t="s">
        <v>164</v>
      </c>
      <c r="E26" s="309" t="s">
        <v>159</v>
      </c>
      <c r="F26" s="310" t="s">
        <v>278</v>
      </c>
      <c r="G26" s="821" t="str">
        <f>+'[3]DEFINICIÓN RIESGOS CORRUPCIÓN'!A4</f>
        <v xml:space="preserve">Alteracion de cifras relacionada en la ejecucion con indicadores del procesos que se reportan </v>
      </c>
      <c r="H26" s="318" t="s">
        <v>277</v>
      </c>
      <c r="I26" s="762" t="s">
        <v>29</v>
      </c>
      <c r="J26" s="965" t="s">
        <v>114</v>
      </c>
      <c r="K26" s="848">
        <f>VLOOKUP(I26,'[3]MATRIZ CALIFICACIÓN'!$B$10:$C$14,2,0)</f>
        <v>3</v>
      </c>
      <c r="L26" s="851">
        <f>HLOOKUP(J26,'[3]MATRIZ CALIFICACIÓN'!$D$8:$F$9,2,0)</f>
        <v>2</v>
      </c>
      <c r="M26" s="854">
        <f>VALUE(CONCATENATE(K26,L26))</f>
        <v>32</v>
      </c>
      <c r="N26" s="718" t="str">
        <f>VLOOKUP(M26,'[3]MATRIZ CALIFICACIÓN'!$D$27:$E$69,2,0)</f>
        <v xml:space="preserve">ALTA </v>
      </c>
      <c r="O26" s="975" t="s">
        <v>276</v>
      </c>
      <c r="P26" s="889" t="s">
        <v>106</v>
      </c>
      <c r="Q26" s="970" t="s">
        <v>12</v>
      </c>
      <c r="R26" s="597" t="s">
        <v>114</v>
      </c>
      <c r="S26" s="924" t="s">
        <v>10</v>
      </c>
      <c r="T26" s="918" t="s">
        <v>275</v>
      </c>
      <c r="U26" s="921" t="s">
        <v>274</v>
      </c>
      <c r="V26" s="912" t="s">
        <v>273</v>
      </c>
      <c r="W26" s="915" t="s">
        <v>272</v>
      </c>
      <c r="X26" s="902" t="s">
        <v>271</v>
      </c>
      <c r="Y26" s="885">
        <v>42794</v>
      </c>
      <c r="Z26" s="554" t="s">
        <v>816</v>
      </c>
      <c r="AA26" s="607" t="s">
        <v>272</v>
      </c>
      <c r="AB26" s="554" t="s">
        <v>757</v>
      </c>
      <c r="AC26" s="158"/>
      <c r="AD26" s="161"/>
      <c r="AE26" s="158"/>
      <c r="AF26" s="161"/>
      <c r="AG26" s="158"/>
      <c r="AH26" s="161"/>
      <c r="AI26" s="158"/>
      <c r="AJ26" s="161"/>
      <c r="AK26" s="158"/>
      <c r="AL26" s="161"/>
      <c r="AM26" s="158"/>
      <c r="BD26" s="25" t="s">
        <v>184</v>
      </c>
      <c r="BE26" s="25"/>
    </row>
    <row r="27" spans="1:145" ht="36" customHeight="1" x14ac:dyDescent="0.2">
      <c r="A27" s="725"/>
      <c r="B27" s="730"/>
      <c r="C27" s="867"/>
      <c r="D27" s="237" t="s">
        <v>163</v>
      </c>
      <c r="E27" s="264" t="s">
        <v>160</v>
      </c>
      <c r="F27" s="236" t="s">
        <v>270</v>
      </c>
      <c r="G27" s="822"/>
      <c r="H27" s="968" t="s">
        <v>269</v>
      </c>
      <c r="I27" s="598"/>
      <c r="J27" s="966"/>
      <c r="K27" s="849"/>
      <c r="L27" s="852"/>
      <c r="M27" s="855"/>
      <c r="N27" s="718"/>
      <c r="O27" s="976"/>
      <c r="P27" s="733"/>
      <c r="Q27" s="971"/>
      <c r="R27" s="598"/>
      <c r="S27" s="925"/>
      <c r="T27" s="919"/>
      <c r="U27" s="922"/>
      <c r="V27" s="913"/>
      <c r="W27" s="916"/>
      <c r="X27" s="903"/>
      <c r="Y27" s="886"/>
      <c r="Z27" s="671"/>
      <c r="AA27" s="887"/>
      <c r="AB27" s="671"/>
      <c r="AC27" s="159"/>
      <c r="AD27" s="162"/>
      <c r="AE27" s="159"/>
      <c r="AF27" s="162"/>
      <c r="AG27" s="159"/>
      <c r="AH27" s="162"/>
      <c r="AI27" s="159"/>
      <c r="AJ27" s="162"/>
      <c r="AK27" s="159"/>
      <c r="AL27" s="162"/>
      <c r="AM27" s="159"/>
      <c r="BD27" s="25" t="s">
        <v>185</v>
      </c>
      <c r="BE27" s="25"/>
    </row>
    <row r="28" spans="1:145" ht="57" customHeight="1" x14ac:dyDescent="0.2">
      <c r="A28" s="725"/>
      <c r="B28" s="730"/>
      <c r="C28" s="867"/>
      <c r="D28" s="237"/>
      <c r="E28" s="264" t="s">
        <v>157</v>
      </c>
      <c r="F28" s="239" t="s">
        <v>268</v>
      </c>
      <c r="G28" s="822"/>
      <c r="H28" s="968"/>
      <c r="I28" s="598"/>
      <c r="J28" s="966"/>
      <c r="K28" s="849"/>
      <c r="L28" s="852"/>
      <c r="M28" s="855"/>
      <c r="N28" s="718"/>
      <c r="O28" s="976"/>
      <c r="P28" s="733"/>
      <c r="Q28" s="971"/>
      <c r="R28" s="598"/>
      <c r="S28" s="925"/>
      <c r="T28" s="919"/>
      <c r="U28" s="922"/>
      <c r="V28" s="913"/>
      <c r="W28" s="916"/>
      <c r="X28" s="903"/>
      <c r="Y28" s="888">
        <v>42825</v>
      </c>
      <c r="Z28" s="552" t="s">
        <v>816</v>
      </c>
      <c r="AA28" s="665" t="s">
        <v>272</v>
      </c>
      <c r="AB28" s="551" t="s">
        <v>757</v>
      </c>
      <c r="AC28" s="159"/>
      <c r="AD28" s="162"/>
      <c r="AE28" s="159"/>
      <c r="AF28" s="162"/>
      <c r="AG28" s="159"/>
      <c r="AH28" s="162"/>
      <c r="AI28" s="159"/>
      <c r="AJ28" s="162"/>
      <c r="AK28" s="159"/>
      <c r="AL28" s="162"/>
      <c r="AM28" s="159"/>
      <c r="BD28" s="25" t="s">
        <v>186</v>
      </c>
      <c r="BE28" s="25"/>
    </row>
    <row r="29" spans="1:145" ht="34.5" customHeight="1" thickBot="1" x14ac:dyDescent="0.25">
      <c r="A29" s="725"/>
      <c r="B29" s="730"/>
      <c r="C29" s="868"/>
      <c r="D29" s="311" t="s">
        <v>162</v>
      </c>
      <c r="E29" s="312" t="s">
        <v>158</v>
      </c>
      <c r="F29" s="313" t="s">
        <v>267</v>
      </c>
      <c r="G29" s="823"/>
      <c r="H29" s="969"/>
      <c r="I29" s="599"/>
      <c r="J29" s="967"/>
      <c r="K29" s="974"/>
      <c r="L29" s="979"/>
      <c r="M29" s="978"/>
      <c r="N29" s="718"/>
      <c r="O29" s="977"/>
      <c r="P29" s="890"/>
      <c r="Q29" s="972"/>
      <c r="R29" s="600"/>
      <c r="S29" s="926"/>
      <c r="T29" s="920"/>
      <c r="U29" s="923"/>
      <c r="V29" s="914"/>
      <c r="W29" s="917"/>
      <c r="X29" s="904"/>
      <c r="Y29" s="637"/>
      <c r="Z29" s="553"/>
      <c r="AA29" s="609"/>
      <c r="AB29" s="553"/>
      <c r="AC29" s="159"/>
      <c r="AD29" s="162"/>
      <c r="AE29" s="159"/>
      <c r="AF29" s="162"/>
      <c r="AG29" s="159"/>
      <c r="AH29" s="162"/>
      <c r="AI29" s="159"/>
      <c r="AJ29" s="162"/>
      <c r="AK29" s="159"/>
      <c r="AL29" s="162"/>
      <c r="AM29" s="159"/>
      <c r="BD29" s="25" t="s">
        <v>187</v>
      </c>
      <c r="BE29" s="25"/>
    </row>
    <row r="30" spans="1:145" ht="38.25" customHeight="1" x14ac:dyDescent="0.2">
      <c r="A30" s="725"/>
      <c r="B30" s="730"/>
      <c r="C30" s="872">
        <v>4</v>
      </c>
      <c r="D30" s="273" t="str">
        <f>'[3]MAPA DE RIESGOS '!D20</f>
        <v>POLITICOS</v>
      </c>
      <c r="E30" s="280" t="str">
        <f>'[3]MAPA DE RIESGOS '!E20</f>
        <v>MODELO DE OPERACIÓN</v>
      </c>
      <c r="F30" s="281" t="str">
        <f>'[3]MAPA DE RIESGOS '!F20</f>
        <v xml:space="preserve">Amiguismo y clientelismo
</v>
      </c>
      <c r="G30" s="801" t="str">
        <f>'[3]MAPA DE RIESGOS '!G20</f>
        <v>Estructurar y evaluar procesos de adquisición de software, favoreciendo a un tercero</v>
      </c>
      <c r="H30" s="145" t="str">
        <f>'[3]MAPA DE RIESGOS '!H20</f>
        <v>Sancion disciplinarias y legales</v>
      </c>
      <c r="I30" s="597" t="str">
        <f>'[3]MAPA DE RIESGOS '!I20</f>
        <v>POSIBLE (3)</v>
      </c>
      <c r="J30" s="619" t="str">
        <f>'[3]MAPA DE RIESGOS '!J20</f>
        <v>MAYOR (10)</v>
      </c>
      <c r="K30" s="803">
        <f>'[3]MAPA DE RIESGOS '!K20</f>
        <v>3</v>
      </c>
      <c r="L30" s="740">
        <f>'[3]MAPA DE RIESGOS '!L20</f>
        <v>2</v>
      </c>
      <c r="M30" s="627">
        <f>'[3]MAPA DE RIESGOS '!M20</f>
        <v>32</v>
      </c>
      <c r="N30" s="743" t="str">
        <f>'[3]MAPA DE RIESGOS '!N20</f>
        <v xml:space="preserve">ALTA </v>
      </c>
      <c r="O30" s="893" t="str">
        <f>'[3]MAPA DE RIESGOS '!O20</f>
        <v xml:space="preserve">Aplicación del PROCEDIMIENTO ADQUISICION DE SOFTWARE PE03-PRO3 </v>
      </c>
      <c r="P30" s="558" t="str">
        <f>'[3]MAPA DE RIESGOS '!P20</f>
        <v>PREVENTIVO</v>
      </c>
      <c r="Q30" s="597" t="str">
        <f>'[3]MAPA DE RIESGOS '!Q20</f>
        <v>IMPROBABLE (2)</v>
      </c>
      <c r="R30" s="619" t="str">
        <f>'[3]MAPA DE RIESGOS '!R20</f>
        <v>MAYOR (10)</v>
      </c>
      <c r="S30" s="623" t="str">
        <f>'[3]MAPA DE RIESGOS '!S20</f>
        <v>BAJA</v>
      </c>
      <c r="T30" s="558" t="str">
        <f>'[3]MAPA DE RIESGOS '!T20</f>
        <v>permanente</v>
      </c>
      <c r="U30" s="558" t="str">
        <f>'[3]MAPA DE RIESGOS '!U20</f>
        <v xml:space="preserve">Verificacion y aprobación de estudios de adquisicion de software por parte del Jefe de la Oficina de Información Sectorial </v>
      </c>
      <c r="V30" s="558" t="str">
        <f>'[3]MAPA DE RIESGOS '!V20</f>
        <v>Estudios realizados documentados</v>
      </c>
      <c r="W30" s="558" t="str">
        <f>'[3]MAPA DE RIESGOS '!W20</f>
        <v>EDGAR ROMERO</v>
      </c>
      <c r="X30" s="889" t="s">
        <v>279</v>
      </c>
      <c r="Y30" s="555">
        <v>42766</v>
      </c>
      <c r="Z30" s="554" t="s">
        <v>758</v>
      </c>
      <c r="AA30" s="607" t="s">
        <v>272</v>
      </c>
      <c r="AB30" s="554" t="s">
        <v>450</v>
      </c>
      <c r="AC30" s="158"/>
      <c r="AD30" s="161"/>
      <c r="AE30" s="158"/>
      <c r="AF30" s="161"/>
      <c r="AG30" s="158"/>
      <c r="AH30" s="161"/>
      <c r="AI30" s="158"/>
      <c r="AJ30" s="161"/>
      <c r="AK30" s="158"/>
      <c r="AL30" s="161"/>
      <c r="AM30" s="158"/>
    </row>
    <row r="31" spans="1:145" ht="51" customHeight="1" x14ac:dyDescent="0.2">
      <c r="A31" s="725"/>
      <c r="B31" s="730"/>
      <c r="C31" s="873"/>
      <c r="D31" s="259">
        <f>'[3]MAPA DE RIESGOS '!D21</f>
        <v>0</v>
      </c>
      <c r="E31" s="276" t="str">
        <f>'[3]MAPA DE RIESGOS '!E21</f>
        <v>RECURSOS HUMANOS Y ECONOMICOS</v>
      </c>
      <c r="F31" s="269" t="str">
        <f>'[3]MAPA DE RIESGOS '!F21</f>
        <v>Bajos estandares Eticos</v>
      </c>
      <c r="G31" s="801"/>
      <c r="H31" s="303" t="str">
        <f>'[3]MAPA DE RIESGOS '!H21</f>
        <v>Perdida de imagen y credibilidad institucional</v>
      </c>
      <c r="I31" s="598"/>
      <c r="J31" s="620"/>
      <c r="K31" s="771"/>
      <c r="L31" s="741"/>
      <c r="M31" s="628"/>
      <c r="N31" s="718"/>
      <c r="O31" s="894"/>
      <c r="P31" s="559"/>
      <c r="Q31" s="598"/>
      <c r="R31" s="620"/>
      <c r="S31" s="624"/>
      <c r="T31" s="559"/>
      <c r="U31" s="559"/>
      <c r="V31" s="559"/>
      <c r="W31" s="559"/>
      <c r="X31" s="733"/>
      <c r="Y31" s="685"/>
      <c r="Z31" s="671"/>
      <c r="AA31" s="887"/>
      <c r="AB31" s="671"/>
      <c r="AC31" s="221"/>
      <c r="AD31" s="164"/>
      <c r="AE31" s="221"/>
      <c r="AF31" s="164"/>
      <c r="AG31" s="221"/>
      <c r="AH31" s="164"/>
      <c r="AI31" s="221"/>
      <c r="AJ31" s="164"/>
      <c r="AK31" s="221"/>
      <c r="AL31" s="164"/>
      <c r="AM31" s="221"/>
    </row>
    <row r="32" spans="1:145" ht="75" customHeight="1" x14ac:dyDescent="0.2">
      <c r="A32" s="725"/>
      <c r="B32" s="730"/>
      <c r="C32" s="873"/>
      <c r="D32" s="259">
        <f>'[3]MAPA DE RIESGOS '!D22</f>
        <v>0</v>
      </c>
      <c r="E32" s="276" t="str">
        <f>'[3]MAPA DE RIESGOS '!E22</f>
        <v>MODELO DE OPERACIÓN</v>
      </c>
      <c r="F32" s="269" t="str">
        <f>'[3]MAPA DE RIESGOS '!F22</f>
        <v>Interes Indebido en las celebracion de contratos o debilidad de procesos y procedimientos para la gestion</v>
      </c>
      <c r="G32" s="801"/>
      <c r="H32" s="964" t="str">
        <f>'[3]MAPA DE RIESGOS '!H22</f>
        <v>Detrimento patrimonial</v>
      </c>
      <c r="I32" s="598"/>
      <c r="J32" s="620"/>
      <c r="K32" s="771"/>
      <c r="L32" s="741"/>
      <c r="M32" s="628"/>
      <c r="N32" s="718"/>
      <c r="O32" s="894"/>
      <c r="P32" s="559"/>
      <c r="Q32" s="598"/>
      <c r="R32" s="620"/>
      <c r="S32" s="624"/>
      <c r="T32" s="559"/>
      <c r="U32" s="559"/>
      <c r="V32" s="559"/>
      <c r="W32" s="559"/>
      <c r="X32" s="733"/>
      <c r="Y32" s="416">
        <v>42794</v>
      </c>
      <c r="Z32" s="423" t="s">
        <v>758</v>
      </c>
      <c r="AA32" s="413" t="s">
        <v>272</v>
      </c>
      <c r="AB32" s="423" t="s">
        <v>450</v>
      </c>
      <c r="AC32" s="159"/>
      <c r="AD32" s="162"/>
      <c r="AE32" s="159"/>
      <c r="AF32" s="162"/>
      <c r="AG32" s="159"/>
      <c r="AH32" s="162"/>
      <c r="AI32" s="159"/>
      <c r="AJ32" s="162"/>
      <c r="AK32" s="159"/>
      <c r="AL32" s="162"/>
      <c r="AM32" s="159"/>
    </row>
    <row r="33" spans="1:39" ht="37.5" customHeight="1" x14ac:dyDescent="0.2">
      <c r="A33" s="725"/>
      <c r="B33" s="730"/>
      <c r="C33" s="873"/>
      <c r="D33" s="259" t="str">
        <f>'[3]MAPA DE RIESGOS '!D23</f>
        <v>SOCIALES</v>
      </c>
      <c r="E33" s="276" t="str">
        <f>'[3]MAPA DE RIESGOS '!E23</f>
        <v xml:space="preserve">SISTEMAS DE INFORMACIÓN </v>
      </c>
      <c r="F33" s="269" t="str">
        <f>'[3]MAPA DE RIESGOS '!F23</f>
        <v>utilizacion indebida de la informacion</v>
      </c>
      <c r="G33" s="801"/>
      <c r="H33" s="628"/>
      <c r="I33" s="599"/>
      <c r="J33" s="621"/>
      <c r="K33" s="771"/>
      <c r="L33" s="741"/>
      <c r="M33" s="628"/>
      <c r="N33" s="718"/>
      <c r="O33" s="894"/>
      <c r="P33" s="559"/>
      <c r="Q33" s="599"/>
      <c r="R33" s="621"/>
      <c r="S33" s="624"/>
      <c r="T33" s="559"/>
      <c r="U33" s="559"/>
      <c r="V33" s="559"/>
      <c r="W33" s="559"/>
      <c r="X33" s="733"/>
      <c r="Y33" s="684">
        <v>42825</v>
      </c>
      <c r="Z33" s="552" t="s">
        <v>758</v>
      </c>
      <c r="AA33" s="665" t="s">
        <v>272</v>
      </c>
      <c r="AB33" s="551" t="s">
        <v>450</v>
      </c>
      <c r="AC33" s="159"/>
      <c r="AD33" s="162"/>
      <c r="AE33" s="159"/>
      <c r="AF33" s="162"/>
      <c r="AG33" s="159"/>
      <c r="AH33" s="162"/>
      <c r="AI33" s="159"/>
      <c r="AJ33" s="162"/>
      <c r="AK33" s="159"/>
      <c r="AL33" s="162"/>
      <c r="AM33" s="159"/>
    </row>
    <row r="34" spans="1:39" ht="43.5" customHeight="1" thickBot="1" x14ac:dyDescent="0.25">
      <c r="A34" s="726"/>
      <c r="B34" s="568"/>
      <c r="C34" s="874"/>
      <c r="D34" s="260" t="str">
        <f>'[3]MAPA DE RIESGOS '!D24</f>
        <v>POLITICOS</v>
      </c>
      <c r="E34" s="278" t="str">
        <f>'[3]MAPA DE RIESGOS '!E24</f>
        <v>RECURSOS HUMANOS Y ECONOMICOS</v>
      </c>
      <c r="F34" s="279" t="str">
        <f>'[3]MAPA DE RIESGOS '!F24</f>
        <v>Trafico de Influencias</v>
      </c>
      <c r="G34" s="802"/>
      <c r="H34" s="629"/>
      <c r="I34" s="600"/>
      <c r="J34" s="622"/>
      <c r="K34" s="772"/>
      <c r="L34" s="742"/>
      <c r="M34" s="629"/>
      <c r="N34" s="719"/>
      <c r="O34" s="895"/>
      <c r="P34" s="560"/>
      <c r="Q34" s="600"/>
      <c r="R34" s="622"/>
      <c r="S34" s="625"/>
      <c r="T34" s="560"/>
      <c r="U34" s="560"/>
      <c r="V34" s="560"/>
      <c r="W34" s="560"/>
      <c r="X34" s="890"/>
      <c r="Y34" s="557"/>
      <c r="Z34" s="553"/>
      <c r="AA34" s="609"/>
      <c r="AB34" s="553"/>
      <c r="AC34" s="160"/>
      <c r="AD34" s="163"/>
      <c r="AE34" s="160"/>
      <c r="AF34" s="163"/>
      <c r="AG34" s="160"/>
      <c r="AH34" s="163"/>
      <c r="AI34" s="160"/>
      <c r="AJ34" s="163"/>
      <c r="AK34" s="160"/>
      <c r="AL34" s="163"/>
      <c r="AM34" s="160"/>
    </row>
    <row r="35" spans="1:39" ht="44.25" customHeight="1" x14ac:dyDescent="0.2">
      <c r="A35" s="724" t="str">
        <f>'[3]MAPA DE RIESGOS '!A25</f>
        <v>PA04 GESTIÓN TECNOLOGICA</v>
      </c>
      <c r="B35" s="854" t="s">
        <v>280</v>
      </c>
      <c r="C35" s="866">
        <v>5</v>
      </c>
      <c r="D35" s="268" t="s">
        <v>164</v>
      </c>
      <c r="E35" s="317" t="s">
        <v>160</v>
      </c>
      <c r="F35" s="318" t="s">
        <v>281</v>
      </c>
      <c r="G35" s="869" t="str">
        <f>'[3]MAPA DE RIESGOS '!$G$25</f>
        <v>Elaborar conceptos tecnicos o Viabilidades sobre proyectos de tecnoligia de informacion y comuncacion, favoreciendo a un tercero</v>
      </c>
      <c r="H35" s="318" t="s">
        <v>282</v>
      </c>
      <c r="I35" s="765" t="s">
        <v>29</v>
      </c>
      <c r="J35" s="878" t="s">
        <v>114</v>
      </c>
      <c r="K35" s="848">
        <f>VLOOKUP(I35,'[4]MATRIZ CALIFICACIÓN'!$B$10:$C$14,2,0)</f>
        <v>3</v>
      </c>
      <c r="L35" s="851">
        <f>HLOOKUP(J35,'[4]MATRIZ CALIFICACIÓN'!$D$8:$F$9,2,0)</f>
        <v>2</v>
      </c>
      <c r="M35" s="854">
        <f>VALUE(CONCATENATE(K35,L35))</f>
        <v>32</v>
      </c>
      <c r="N35" s="896" t="str">
        <f>VLOOKUP(M35,'[3]MATRIZ CALIFICACIÓN'!$D$27:$E$69,2,0)</f>
        <v xml:space="preserve">ALTA </v>
      </c>
      <c r="O35" s="983" t="s">
        <v>283</v>
      </c>
      <c r="P35" s="889" t="s">
        <v>106</v>
      </c>
      <c r="Q35" s="891" t="s">
        <v>12</v>
      </c>
      <c r="R35" s="889" t="s">
        <v>114</v>
      </c>
      <c r="S35" s="986" t="s">
        <v>10</v>
      </c>
      <c r="T35" s="889" t="s">
        <v>275</v>
      </c>
      <c r="U35" s="891" t="s">
        <v>284</v>
      </c>
      <c r="V35" s="889" t="s">
        <v>285</v>
      </c>
      <c r="W35" s="891" t="s">
        <v>272</v>
      </c>
      <c r="X35" s="889" t="s">
        <v>286</v>
      </c>
      <c r="Y35" s="407">
        <v>42766</v>
      </c>
      <c r="Z35" s="412" t="s">
        <v>753</v>
      </c>
      <c r="AA35" s="414" t="s">
        <v>272</v>
      </c>
      <c r="AB35" s="423" t="s">
        <v>754</v>
      </c>
      <c r="AC35" s="420"/>
      <c r="AD35" s="164"/>
      <c r="AE35" s="158"/>
      <c r="AF35" s="164"/>
      <c r="AG35" s="158"/>
      <c r="AH35" s="164"/>
      <c r="AI35" s="158"/>
      <c r="AJ35" s="164"/>
      <c r="AK35" s="158"/>
      <c r="AL35" s="164"/>
      <c r="AM35" s="158"/>
    </row>
    <row r="36" spans="1:39" ht="43.5" customHeight="1" x14ac:dyDescent="0.2">
      <c r="A36" s="725"/>
      <c r="B36" s="855"/>
      <c r="C36" s="867"/>
      <c r="D36" s="305" t="s">
        <v>162</v>
      </c>
      <c r="E36" s="276" t="s">
        <v>160</v>
      </c>
      <c r="F36" s="303" t="s">
        <v>287</v>
      </c>
      <c r="G36" s="870"/>
      <c r="H36" s="303" t="s">
        <v>288</v>
      </c>
      <c r="I36" s="870"/>
      <c r="J36" s="879"/>
      <c r="K36" s="849"/>
      <c r="L36" s="852"/>
      <c r="M36" s="855"/>
      <c r="N36" s="897"/>
      <c r="O36" s="968"/>
      <c r="P36" s="733"/>
      <c r="Q36" s="732"/>
      <c r="R36" s="733"/>
      <c r="S36" s="987"/>
      <c r="T36" s="733"/>
      <c r="U36" s="732"/>
      <c r="V36" s="733"/>
      <c r="W36" s="732"/>
      <c r="X36" s="733"/>
      <c r="Y36" s="411">
        <v>42794</v>
      </c>
      <c r="Z36" s="413" t="s">
        <v>755</v>
      </c>
      <c r="AA36" s="415" t="s">
        <v>272</v>
      </c>
      <c r="AB36" s="423" t="s">
        <v>756</v>
      </c>
      <c r="AC36" s="420"/>
      <c r="AD36" s="162"/>
      <c r="AE36" s="159"/>
      <c r="AF36" s="162"/>
      <c r="AG36" s="159"/>
      <c r="AH36" s="162"/>
      <c r="AI36" s="159"/>
      <c r="AJ36" s="162"/>
      <c r="AK36" s="159"/>
      <c r="AL36" s="162"/>
      <c r="AM36" s="159"/>
    </row>
    <row r="37" spans="1:39" ht="55.5" customHeight="1" x14ac:dyDescent="0.2">
      <c r="A37" s="725"/>
      <c r="B37" s="855"/>
      <c r="C37" s="867"/>
      <c r="D37" s="305"/>
      <c r="E37" s="276" t="s">
        <v>159</v>
      </c>
      <c r="F37" s="303" t="s">
        <v>289</v>
      </c>
      <c r="G37" s="870"/>
      <c r="H37" s="989" t="s">
        <v>290</v>
      </c>
      <c r="I37" s="870"/>
      <c r="J37" s="879"/>
      <c r="K37" s="849"/>
      <c r="L37" s="852"/>
      <c r="M37" s="855"/>
      <c r="N37" s="897"/>
      <c r="O37" s="968"/>
      <c r="P37" s="733"/>
      <c r="Q37" s="732"/>
      <c r="R37" s="733"/>
      <c r="S37" s="987"/>
      <c r="T37" s="733"/>
      <c r="U37" s="732"/>
      <c r="V37" s="733"/>
      <c r="W37" s="732"/>
      <c r="X37" s="733"/>
      <c r="Y37" s="684">
        <v>42825</v>
      </c>
      <c r="Z37" s="665" t="s">
        <v>753</v>
      </c>
      <c r="AA37" s="665" t="s">
        <v>272</v>
      </c>
      <c r="AB37" s="665" t="s">
        <v>754</v>
      </c>
      <c r="AC37" s="422"/>
      <c r="AD37" s="162"/>
      <c r="AE37" s="159"/>
      <c r="AF37" s="162"/>
      <c r="AG37" s="159"/>
      <c r="AH37" s="162"/>
      <c r="AI37" s="159"/>
      <c r="AJ37" s="162"/>
      <c r="AK37" s="159"/>
      <c r="AL37" s="162"/>
      <c r="AM37" s="159"/>
    </row>
    <row r="38" spans="1:39" ht="30" customHeight="1" x14ac:dyDescent="0.2">
      <c r="A38" s="725"/>
      <c r="B38" s="855"/>
      <c r="C38" s="867"/>
      <c r="D38" s="305" t="s">
        <v>162</v>
      </c>
      <c r="E38" s="276" t="s">
        <v>158</v>
      </c>
      <c r="F38" s="303" t="s">
        <v>267</v>
      </c>
      <c r="G38" s="870"/>
      <c r="H38" s="745"/>
      <c r="I38" s="870"/>
      <c r="J38" s="879"/>
      <c r="K38" s="849"/>
      <c r="L38" s="852"/>
      <c r="M38" s="855"/>
      <c r="N38" s="897"/>
      <c r="O38" s="968"/>
      <c r="P38" s="733"/>
      <c r="Q38" s="732"/>
      <c r="R38" s="733"/>
      <c r="S38" s="987"/>
      <c r="T38" s="733"/>
      <c r="U38" s="732"/>
      <c r="V38" s="733"/>
      <c r="W38" s="732"/>
      <c r="X38" s="733"/>
      <c r="Y38" s="556"/>
      <c r="Z38" s="608"/>
      <c r="AA38" s="608"/>
      <c r="AB38" s="608"/>
      <c r="AC38" s="421"/>
      <c r="AD38" s="162"/>
      <c r="AE38" s="159"/>
      <c r="AF38" s="162"/>
      <c r="AG38" s="159"/>
      <c r="AH38" s="162"/>
      <c r="AI38" s="159"/>
      <c r="AJ38" s="162"/>
      <c r="AK38" s="159"/>
      <c r="AL38" s="162"/>
      <c r="AM38" s="159"/>
    </row>
    <row r="39" spans="1:39" ht="46.5" customHeight="1" thickBot="1" x14ac:dyDescent="0.25">
      <c r="A39" s="725"/>
      <c r="B39" s="856"/>
      <c r="C39" s="868"/>
      <c r="D39" s="316"/>
      <c r="E39" s="278" t="s">
        <v>160</v>
      </c>
      <c r="F39" s="320" t="s">
        <v>291</v>
      </c>
      <c r="G39" s="871"/>
      <c r="H39" s="990"/>
      <c r="I39" s="871"/>
      <c r="J39" s="880"/>
      <c r="K39" s="850"/>
      <c r="L39" s="853"/>
      <c r="M39" s="856"/>
      <c r="N39" s="898"/>
      <c r="O39" s="984"/>
      <c r="P39" s="890"/>
      <c r="Q39" s="892"/>
      <c r="R39" s="890"/>
      <c r="S39" s="988"/>
      <c r="T39" s="890"/>
      <c r="U39" s="892"/>
      <c r="V39" s="890"/>
      <c r="W39" s="892"/>
      <c r="X39" s="890"/>
      <c r="Y39" s="557"/>
      <c r="Z39" s="609"/>
      <c r="AA39" s="609"/>
      <c r="AB39" s="609"/>
      <c r="AC39" s="160"/>
      <c r="AD39" s="169"/>
      <c r="AE39" s="160"/>
      <c r="AF39" s="169"/>
      <c r="AG39" s="160"/>
      <c r="AH39" s="169"/>
      <c r="AI39" s="160"/>
      <c r="AJ39" s="169"/>
      <c r="AK39" s="160"/>
      <c r="AL39" s="169"/>
      <c r="AM39" s="160"/>
    </row>
    <row r="40" spans="1:39" ht="63" customHeight="1" thickTop="1" thickBot="1" x14ac:dyDescent="0.35">
      <c r="A40" s="724" t="s">
        <v>178</v>
      </c>
      <c r="B40" s="764" t="s">
        <v>292</v>
      </c>
      <c r="C40" s="843">
        <v>6</v>
      </c>
      <c r="D40" s="274" t="s">
        <v>164</v>
      </c>
      <c r="E40" s="249" t="s">
        <v>157</v>
      </c>
      <c r="F40" s="282" t="s">
        <v>293</v>
      </c>
      <c r="G40" s="884" t="s">
        <v>294</v>
      </c>
      <c r="H40" s="302" t="s">
        <v>295</v>
      </c>
      <c r="I40" s="762" t="s">
        <v>47</v>
      </c>
      <c r="J40" s="597" t="s">
        <v>114</v>
      </c>
      <c r="K40" s="729">
        <f>VLOOKUP(I40,'[5]MATRIZ CALIFICACIÓN'!$B$10:$C$14,2,0)</f>
        <v>1</v>
      </c>
      <c r="L40" s="780">
        <f>HLOOKUP(J40,'[5]MATRIZ CALIFICACIÓN'!$D$8:$F$9,2,0)</f>
        <v>2</v>
      </c>
      <c r="M40" s="863">
        <f>VALUE(CONCATENATE(K40,L40))</f>
        <v>12</v>
      </c>
      <c r="N40" s="743" t="str">
        <f>VLOOKUP(M40,'[5]MATRIZ CALIFICACIÓN'!$D$27:$E$69,2,0)</f>
        <v>BAJA</v>
      </c>
      <c r="O40" s="315" t="s">
        <v>296</v>
      </c>
      <c r="P40" s="242" t="s">
        <v>106</v>
      </c>
      <c r="Q40" s="597" t="s">
        <v>47</v>
      </c>
      <c r="R40" s="763" t="s">
        <v>114</v>
      </c>
      <c r="S40" s="623" t="s">
        <v>10</v>
      </c>
      <c r="T40" s="251" t="s">
        <v>297</v>
      </c>
      <c r="U40" s="332" t="s">
        <v>298</v>
      </c>
      <c r="V40" s="245" t="s">
        <v>299</v>
      </c>
      <c r="W40" s="321" t="s">
        <v>300</v>
      </c>
      <c r="X40" s="322" t="s">
        <v>301</v>
      </c>
      <c r="Y40" s="430" t="s">
        <v>772</v>
      </c>
      <c r="Z40" s="405" t="s">
        <v>773</v>
      </c>
      <c r="AA40" s="234" t="s">
        <v>300</v>
      </c>
      <c r="AB40" s="426" t="s">
        <v>797</v>
      </c>
      <c r="AC40" s="147"/>
      <c r="AD40" s="155"/>
      <c r="AE40" s="165"/>
      <c r="AF40" s="167"/>
      <c r="AG40" s="147"/>
      <c r="AH40" s="155"/>
      <c r="AI40" s="165"/>
      <c r="AJ40" s="167"/>
      <c r="AK40" s="158"/>
      <c r="AL40" s="161"/>
      <c r="AM40" s="158"/>
    </row>
    <row r="41" spans="1:39" ht="45" customHeight="1" x14ac:dyDescent="0.25">
      <c r="A41" s="725"/>
      <c r="B41" s="801"/>
      <c r="C41" s="843"/>
      <c r="D41" s="549" t="s">
        <v>162</v>
      </c>
      <c r="E41" s="567" t="s">
        <v>160</v>
      </c>
      <c r="F41" s="300" t="s">
        <v>302</v>
      </c>
      <c r="G41" s="876"/>
      <c r="H41" s="797" t="s">
        <v>303</v>
      </c>
      <c r="I41" s="598"/>
      <c r="J41" s="598"/>
      <c r="K41" s="730"/>
      <c r="L41" s="781"/>
      <c r="M41" s="760"/>
      <c r="N41" s="718"/>
      <c r="O41" s="805" t="s">
        <v>304</v>
      </c>
      <c r="P41" s="558" t="s">
        <v>106</v>
      </c>
      <c r="Q41" s="598"/>
      <c r="R41" s="620"/>
      <c r="S41" s="624"/>
      <c r="T41" s="797" t="s">
        <v>297</v>
      </c>
      <c r="U41" s="661" t="s">
        <v>305</v>
      </c>
      <c r="V41" s="661" t="s">
        <v>299</v>
      </c>
      <c r="W41" s="827" t="s">
        <v>300</v>
      </c>
      <c r="X41" s="569" t="s">
        <v>301</v>
      </c>
      <c r="Y41" s="551" t="s">
        <v>772</v>
      </c>
      <c r="Z41" s="551" t="s">
        <v>774</v>
      </c>
      <c r="AA41" s="569" t="s">
        <v>300</v>
      </c>
      <c r="AB41" s="581" t="s">
        <v>773</v>
      </c>
      <c r="AC41" s="148"/>
      <c r="AD41" s="150"/>
      <c r="AE41" s="166"/>
      <c r="AF41" s="168"/>
      <c r="AG41" s="148"/>
      <c r="AH41" s="150"/>
      <c r="AI41" s="166"/>
      <c r="AJ41" s="168"/>
      <c r="AK41" s="159"/>
      <c r="AL41" s="162"/>
      <c r="AM41" s="159"/>
    </row>
    <row r="42" spans="1:39" ht="34.5" customHeight="1" x14ac:dyDescent="0.2">
      <c r="A42" s="725"/>
      <c r="B42" s="801"/>
      <c r="C42" s="843"/>
      <c r="D42" s="753"/>
      <c r="E42" s="730"/>
      <c r="F42" s="300" t="s">
        <v>306</v>
      </c>
      <c r="G42" s="876"/>
      <c r="H42" s="624"/>
      <c r="I42" s="598"/>
      <c r="J42" s="598"/>
      <c r="K42" s="730"/>
      <c r="L42" s="781"/>
      <c r="M42" s="760"/>
      <c r="N42" s="718"/>
      <c r="O42" s="806"/>
      <c r="P42" s="559"/>
      <c r="Q42" s="598"/>
      <c r="R42" s="620"/>
      <c r="S42" s="624"/>
      <c r="T42" s="624"/>
      <c r="U42" s="648"/>
      <c r="V42" s="648"/>
      <c r="W42" s="827"/>
      <c r="X42" s="570"/>
      <c r="Y42" s="552"/>
      <c r="Z42" s="552"/>
      <c r="AA42" s="570"/>
      <c r="AB42" s="582"/>
      <c r="AC42" s="148"/>
      <c r="AD42" s="150"/>
      <c r="AE42" s="152"/>
      <c r="AF42" s="150"/>
      <c r="AG42" s="148"/>
      <c r="AH42" s="150"/>
      <c r="AI42" s="152"/>
      <c r="AJ42" s="150"/>
      <c r="AK42" s="159"/>
      <c r="AL42" s="162"/>
      <c r="AM42" s="159"/>
    </row>
    <row r="43" spans="1:39" ht="34.5" customHeight="1" x14ac:dyDescent="0.2">
      <c r="A43" s="725"/>
      <c r="B43" s="801"/>
      <c r="C43" s="843"/>
      <c r="D43" s="753"/>
      <c r="E43" s="730"/>
      <c r="F43" s="300" t="s">
        <v>307</v>
      </c>
      <c r="G43" s="876"/>
      <c r="H43" s="624"/>
      <c r="I43" s="599"/>
      <c r="J43" s="599"/>
      <c r="K43" s="730"/>
      <c r="L43" s="781"/>
      <c r="M43" s="760"/>
      <c r="N43" s="718"/>
      <c r="O43" s="806"/>
      <c r="P43" s="559"/>
      <c r="Q43" s="599"/>
      <c r="R43" s="621"/>
      <c r="S43" s="624"/>
      <c r="T43" s="624"/>
      <c r="U43" s="648"/>
      <c r="V43" s="648"/>
      <c r="W43" s="827"/>
      <c r="X43" s="570"/>
      <c r="Y43" s="552"/>
      <c r="Z43" s="552"/>
      <c r="AA43" s="570"/>
      <c r="AB43" s="582"/>
      <c r="AC43" s="148"/>
      <c r="AD43" s="150"/>
      <c r="AE43" s="152"/>
      <c r="AF43" s="150"/>
      <c r="AG43" s="148"/>
      <c r="AH43" s="150"/>
      <c r="AI43" s="152"/>
      <c r="AJ43" s="150"/>
      <c r="AK43" s="159"/>
      <c r="AL43" s="162"/>
      <c r="AM43" s="159"/>
    </row>
    <row r="44" spans="1:39" ht="65.25" customHeight="1" thickBot="1" x14ac:dyDescent="0.25">
      <c r="A44" s="725"/>
      <c r="B44" s="801"/>
      <c r="C44" s="843"/>
      <c r="D44" s="753"/>
      <c r="E44" s="730"/>
      <c r="F44" s="255" t="s">
        <v>308</v>
      </c>
      <c r="G44" s="549"/>
      <c r="H44" s="624"/>
      <c r="I44" s="599"/>
      <c r="J44" s="599"/>
      <c r="K44" s="730"/>
      <c r="L44" s="781"/>
      <c r="M44" s="760"/>
      <c r="N44" s="718"/>
      <c r="O44" s="806"/>
      <c r="P44" s="559"/>
      <c r="Q44" s="599"/>
      <c r="R44" s="621"/>
      <c r="S44" s="624"/>
      <c r="T44" s="624"/>
      <c r="U44" s="648"/>
      <c r="V44" s="648"/>
      <c r="W44" s="828"/>
      <c r="X44" s="570"/>
      <c r="Y44" s="553"/>
      <c r="Z44" s="553"/>
      <c r="AA44" s="571"/>
      <c r="AB44" s="583"/>
      <c r="AC44" s="149"/>
      <c r="AD44" s="157"/>
      <c r="AE44" s="153"/>
      <c r="AF44" s="157"/>
      <c r="AG44" s="149"/>
      <c r="AH44" s="157"/>
      <c r="AI44" s="153"/>
      <c r="AJ44" s="157"/>
      <c r="AK44" s="160"/>
      <c r="AL44" s="163"/>
      <c r="AM44" s="160"/>
    </row>
    <row r="45" spans="1:39" ht="57" customHeight="1" thickBot="1" x14ac:dyDescent="0.25">
      <c r="A45" s="725"/>
      <c r="B45" s="764" t="s">
        <v>292</v>
      </c>
      <c r="C45" s="860">
        <v>7</v>
      </c>
      <c r="D45" s="773" t="s">
        <v>164</v>
      </c>
      <c r="E45" s="317" t="s">
        <v>157</v>
      </c>
      <c r="F45" s="326" t="s">
        <v>309</v>
      </c>
      <c r="G45" s="623" t="s">
        <v>310</v>
      </c>
      <c r="H45" s="327" t="s">
        <v>295</v>
      </c>
      <c r="I45" s="597" t="s">
        <v>47</v>
      </c>
      <c r="J45" s="597" t="s">
        <v>114</v>
      </c>
      <c r="K45" s="729">
        <f>VLOOKUP(I45,'[6]MATRIZ CALIFICACIÓN'!$B$10:$C$14,2,0)</f>
        <v>1</v>
      </c>
      <c r="L45" s="780">
        <f>HLOOKUP(J45,'[6]MATRIZ CALIFICACIÓN'!$D$8:$F$9,2,0)</f>
        <v>2</v>
      </c>
      <c r="M45" s="863">
        <f>VALUE(CONCATENATE(K45,L45))</f>
        <v>12</v>
      </c>
      <c r="N45" s="743" t="str">
        <f>VLOOKUP(M45,'[5]MATRIZ CALIFICACIÓN'!$D$27:$E$69,2,0)</f>
        <v>BAJA</v>
      </c>
      <c r="O45" s="265" t="s">
        <v>304</v>
      </c>
      <c r="P45" s="327" t="s">
        <v>106</v>
      </c>
      <c r="Q45" s="597" t="s">
        <v>47</v>
      </c>
      <c r="R45" s="619" t="s">
        <v>113</v>
      </c>
      <c r="S45" s="623" t="s">
        <v>10</v>
      </c>
      <c r="T45" s="285" t="s">
        <v>297</v>
      </c>
      <c r="U45" s="328" t="s">
        <v>305</v>
      </c>
      <c r="V45" s="329" t="s">
        <v>299</v>
      </c>
      <c r="W45" s="330" t="s">
        <v>300</v>
      </c>
      <c r="X45" s="331" t="s">
        <v>301</v>
      </c>
      <c r="Y45" s="430" t="s">
        <v>775</v>
      </c>
      <c r="Z45" s="431" t="s">
        <v>774</v>
      </c>
      <c r="AA45" s="447" t="s">
        <v>300</v>
      </c>
      <c r="AB45" s="470"/>
      <c r="AC45" s="161"/>
      <c r="AD45" s="158"/>
      <c r="AE45" s="173"/>
      <c r="AF45" s="158"/>
      <c r="AG45" s="161"/>
      <c r="AH45" s="158"/>
      <c r="AI45" s="173"/>
      <c r="AJ45" s="158"/>
      <c r="AK45" s="161"/>
      <c r="AL45" s="158"/>
      <c r="AM45" s="158"/>
    </row>
    <row r="46" spans="1:39" ht="36.75" customHeight="1" x14ac:dyDescent="0.2">
      <c r="A46" s="725"/>
      <c r="B46" s="801"/>
      <c r="C46" s="861"/>
      <c r="D46" s="753"/>
      <c r="E46" s="567" t="s">
        <v>160</v>
      </c>
      <c r="F46" s="323" t="s">
        <v>311</v>
      </c>
      <c r="G46" s="624"/>
      <c r="H46" s="797" t="s">
        <v>303</v>
      </c>
      <c r="I46" s="598"/>
      <c r="J46" s="598"/>
      <c r="K46" s="730"/>
      <c r="L46" s="781"/>
      <c r="M46" s="760"/>
      <c r="N46" s="718"/>
      <c r="O46" s="717" t="s">
        <v>312</v>
      </c>
      <c r="P46" s="776" t="s">
        <v>106</v>
      </c>
      <c r="Q46" s="598"/>
      <c r="R46" s="620"/>
      <c r="S46" s="624"/>
      <c r="T46" s="701" t="s">
        <v>297</v>
      </c>
      <c r="U46" s="701" t="s">
        <v>313</v>
      </c>
      <c r="V46" s="701" t="s">
        <v>314</v>
      </c>
      <c r="W46" s="701" t="s">
        <v>300</v>
      </c>
      <c r="X46" s="554" t="s">
        <v>301</v>
      </c>
      <c r="Y46" s="551" t="s">
        <v>775</v>
      </c>
      <c r="Z46" s="662" t="s">
        <v>773</v>
      </c>
      <c r="AA46" s="569" t="s">
        <v>300</v>
      </c>
      <c r="AB46" s="665" t="s">
        <v>773</v>
      </c>
      <c r="AC46" s="162"/>
      <c r="AD46" s="159"/>
      <c r="AE46" s="162"/>
      <c r="AF46" s="159"/>
      <c r="AG46" s="162"/>
      <c r="AH46" s="159"/>
      <c r="AI46" s="162"/>
      <c r="AJ46" s="159"/>
      <c r="AK46" s="162"/>
      <c r="AL46" s="159"/>
      <c r="AM46" s="159"/>
    </row>
    <row r="47" spans="1:39" ht="32.25" customHeight="1" x14ac:dyDescent="0.2">
      <c r="A47" s="725"/>
      <c r="B47" s="801"/>
      <c r="C47" s="861"/>
      <c r="D47" s="753"/>
      <c r="E47" s="730"/>
      <c r="F47" s="323" t="s">
        <v>315</v>
      </c>
      <c r="G47" s="624"/>
      <c r="H47" s="624"/>
      <c r="I47" s="598"/>
      <c r="J47" s="598"/>
      <c r="K47" s="730"/>
      <c r="L47" s="781"/>
      <c r="M47" s="760"/>
      <c r="N47" s="718"/>
      <c r="O47" s="718"/>
      <c r="P47" s="771"/>
      <c r="Q47" s="598"/>
      <c r="R47" s="620"/>
      <c r="S47" s="624"/>
      <c r="T47" s="559"/>
      <c r="U47" s="559"/>
      <c r="V47" s="559"/>
      <c r="W47" s="559"/>
      <c r="X47" s="552"/>
      <c r="Y47" s="552"/>
      <c r="Z47" s="663"/>
      <c r="AA47" s="570"/>
      <c r="AB47" s="608"/>
      <c r="AC47" s="162"/>
      <c r="AD47" s="159"/>
      <c r="AE47" s="162"/>
      <c r="AF47" s="159"/>
      <c r="AG47" s="162"/>
      <c r="AH47" s="159"/>
      <c r="AI47" s="162"/>
      <c r="AJ47" s="159"/>
      <c r="AK47" s="162"/>
      <c r="AL47" s="159"/>
      <c r="AM47" s="159"/>
    </row>
    <row r="48" spans="1:39" ht="22.5" customHeight="1" x14ac:dyDescent="0.2">
      <c r="A48" s="725"/>
      <c r="B48" s="801"/>
      <c r="C48" s="861"/>
      <c r="D48" s="753"/>
      <c r="E48" s="730"/>
      <c r="F48" s="829" t="s">
        <v>316</v>
      </c>
      <c r="G48" s="624"/>
      <c r="H48" s="624"/>
      <c r="I48" s="599"/>
      <c r="J48" s="599"/>
      <c r="K48" s="730"/>
      <c r="L48" s="781"/>
      <c r="M48" s="760"/>
      <c r="N48" s="718"/>
      <c r="O48" s="718"/>
      <c r="P48" s="771"/>
      <c r="Q48" s="599"/>
      <c r="R48" s="621"/>
      <c r="S48" s="624"/>
      <c r="T48" s="559"/>
      <c r="U48" s="559"/>
      <c r="V48" s="559"/>
      <c r="W48" s="559"/>
      <c r="X48" s="552"/>
      <c r="Y48" s="552"/>
      <c r="Z48" s="663"/>
      <c r="AA48" s="570"/>
      <c r="AB48" s="608"/>
      <c r="AC48" s="162"/>
      <c r="AD48" s="159"/>
      <c r="AE48" s="162"/>
      <c r="AF48" s="159"/>
      <c r="AG48" s="162"/>
      <c r="AH48" s="159"/>
      <c r="AI48" s="162"/>
      <c r="AJ48" s="159"/>
      <c r="AK48" s="162"/>
      <c r="AL48" s="159"/>
      <c r="AM48" s="159"/>
    </row>
    <row r="49" spans="1:39" ht="34.5" customHeight="1" thickBot="1" x14ac:dyDescent="0.25">
      <c r="A49" s="726"/>
      <c r="B49" s="802"/>
      <c r="C49" s="862"/>
      <c r="D49" s="550"/>
      <c r="E49" s="568"/>
      <c r="F49" s="830"/>
      <c r="G49" s="625"/>
      <c r="H49" s="625"/>
      <c r="I49" s="600"/>
      <c r="J49" s="600"/>
      <c r="K49" s="568"/>
      <c r="L49" s="782"/>
      <c r="M49" s="761"/>
      <c r="N49" s="719"/>
      <c r="O49" s="719"/>
      <c r="P49" s="772"/>
      <c r="Q49" s="600"/>
      <c r="R49" s="622"/>
      <c r="S49" s="625"/>
      <c r="T49" s="560"/>
      <c r="U49" s="560"/>
      <c r="V49" s="560"/>
      <c r="W49" s="560"/>
      <c r="X49" s="553"/>
      <c r="Y49" s="553"/>
      <c r="Z49" s="664"/>
      <c r="AA49" s="571"/>
      <c r="AB49" s="609"/>
      <c r="AC49" s="163"/>
      <c r="AD49" s="160"/>
      <c r="AE49" s="163"/>
      <c r="AF49" s="160"/>
      <c r="AG49" s="163"/>
      <c r="AH49" s="160"/>
      <c r="AI49" s="163"/>
      <c r="AJ49" s="160"/>
      <c r="AK49" s="163"/>
      <c r="AL49" s="160"/>
      <c r="AM49" s="160"/>
    </row>
    <row r="50" spans="1:39" ht="49.5" customHeight="1" x14ac:dyDescent="0.2">
      <c r="A50" s="724" t="s">
        <v>181</v>
      </c>
      <c r="B50" s="801" t="s">
        <v>317</v>
      </c>
      <c r="C50" s="843">
        <v>8</v>
      </c>
      <c r="D50" s="253" t="s">
        <v>161</v>
      </c>
      <c r="E50" s="249" t="s">
        <v>157</v>
      </c>
      <c r="F50" s="281" t="s">
        <v>318</v>
      </c>
      <c r="G50" s="884" t="s">
        <v>319</v>
      </c>
      <c r="H50" s="319" t="s">
        <v>320</v>
      </c>
      <c r="I50" s="762" t="s">
        <v>12</v>
      </c>
      <c r="J50" s="762" t="s">
        <v>114</v>
      </c>
      <c r="K50" s="730">
        <f>VLOOKUP(I50,'[7]MATRIZ CALIFICACIÓN'!$B$10:$C$14,2,0)</f>
        <v>2</v>
      </c>
      <c r="L50" s="781">
        <f>HLOOKUP(J50,'[7]MATRIZ CALIFICACIÓN'!$D$8:$F$9,2,0)</f>
        <v>2</v>
      </c>
      <c r="M50" s="760">
        <f>VALUE(CONCATENATE(K50,L50))</f>
        <v>22</v>
      </c>
      <c r="N50" s="718" t="str">
        <f>VLOOKUP(M50,'[7]MATRIZ CALIFICACIÓN'!$D$27:$E$69,2,0)</f>
        <v>MODERADA</v>
      </c>
      <c r="O50" s="324" t="s">
        <v>321</v>
      </c>
      <c r="P50" s="252" t="s">
        <v>106</v>
      </c>
      <c r="Q50" s="762" t="s">
        <v>47</v>
      </c>
      <c r="R50" s="763" t="s">
        <v>114</v>
      </c>
      <c r="S50" s="624" t="s">
        <v>10</v>
      </c>
      <c r="T50" s="325" t="s">
        <v>322</v>
      </c>
      <c r="U50" s="333" t="s">
        <v>323</v>
      </c>
      <c r="V50" s="246" t="s">
        <v>324</v>
      </c>
      <c r="W50" s="298" t="s">
        <v>325</v>
      </c>
      <c r="X50" s="417" t="s">
        <v>326</v>
      </c>
      <c r="Y50" s="425">
        <v>42614</v>
      </c>
      <c r="Z50" s="450" t="s">
        <v>759</v>
      </c>
      <c r="AA50" s="429" t="s">
        <v>325</v>
      </c>
      <c r="AB50" s="426">
        <v>1</v>
      </c>
      <c r="AC50" s="158"/>
      <c r="AD50" s="161"/>
      <c r="AE50" s="158"/>
      <c r="AF50" s="161"/>
      <c r="AG50" s="158"/>
      <c r="AH50" s="161"/>
      <c r="AI50" s="158"/>
      <c r="AJ50" s="161"/>
      <c r="AK50" s="158"/>
      <c r="AL50" s="161"/>
      <c r="AM50" s="158"/>
    </row>
    <row r="51" spans="1:39" ht="58.5" customHeight="1" x14ac:dyDescent="0.2">
      <c r="A51" s="725"/>
      <c r="B51" s="801"/>
      <c r="C51" s="843"/>
      <c r="D51" s="549" t="s">
        <v>166</v>
      </c>
      <c r="E51" s="567" t="s">
        <v>160</v>
      </c>
      <c r="F51" s="269" t="s">
        <v>327</v>
      </c>
      <c r="G51" s="876"/>
      <c r="H51" s="303" t="s">
        <v>328</v>
      </c>
      <c r="I51" s="598"/>
      <c r="J51" s="598"/>
      <c r="K51" s="730"/>
      <c r="L51" s="781"/>
      <c r="M51" s="760"/>
      <c r="N51" s="718"/>
      <c r="O51" s="805" t="s">
        <v>329</v>
      </c>
      <c r="P51" s="701" t="s">
        <v>106</v>
      </c>
      <c r="Q51" s="598"/>
      <c r="R51" s="620"/>
      <c r="S51" s="624"/>
      <c r="T51" s="301" t="s">
        <v>330</v>
      </c>
      <c r="U51" s="233" t="s">
        <v>331</v>
      </c>
      <c r="V51" s="296" t="s">
        <v>332</v>
      </c>
      <c r="W51" s="234" t="s">
        <v>325</v>
      </c>
      <c r="X51" s="418" t="s">
        <v>333</v>
      </c>
      <c r="Y51" s="427" t="s">
        <v>797</v>
      </c>
      <c r="Z51" s="451" t="s">
        <v>760</v>
      </c>
      <c r="AA51" s="471" t="s">
        <v>325</v>
      </c>
      <c r="AB51" s="428">
        <v>0</v>
      </c>
      <c r="AC51" s="159"/>
      <c r="AD51" s="162"/>
      <c r="AE51" s="159"/>
      <c r="AF51" s="162"/>
      <c r="AG51" s="159"/>
      <c r="AH51" s="162"/>
      <c r="AI51" s="159"/>
      <c r="AJ51" s="162"/>
      <c r="AK51" s="159"/>
      <c r="AL51" s="162"/>
      <c r="AM51" s="159"/>
    </row>
    <row r="52" spans="1:39" ht="45" customHeight="1" x14ac:dyDescent="0.2">
      <c r="A52" s="725"/>
      <c r="B52" s="801"/>
      <c r="C52" s="843"/>
      <c r="D52" s="753"/>
      <c r="E52" s="730"/>
      <c r="F52" s="269" t="s">
        <v>334</v>
      </c>
      <c r="G52" s="876"/>
      <c r="H52" s="303" t="s">
        <v>335</v>
      </c>
      <c r="I52" s="598"/>
      <c r="J52" s="598"/>
      <c r="K52" s="730"/>
      <c r="L52" s="781"/>
      <c r="M52" s="760"/>
      <c r="N52" s="718"/>
      <c r="O52" s="806"/>
      <c r="P52" s="559"/>
      <c r="Q52" s="598"/>
      <c r="R52" s="620"/>
      <c r="S52" s="624"/>
      <c r="T52" s="301" t="s">
        <v>330</v>
      </c>
      <c r="U52" s="233" t="s">
        <v>336</v>
      </c>
      <c r="V52" s="296" t="s">
        <v>337</v>
      </c>
      <c r="W52" s="234" t="s">
        <v>325</v>
      </c>
      <c r="X52" s="424" t="s">
        <v>338</v>
      </c>
      <c r="Y52" s="427" t="s">
        <v>797</v>
      </c>
      <c r="Z52" s="424" t="s">
        <v>761</v>
      </c>
      <c r="AA52" s="472" t="s">
        <v>325</v>
      </c>
      <c r="AB52" s="428">
        <v>0</v>
      </c>
      <c r="AC52" s="159"/>
      <c r="AD52" s="162"/>
      <c r="AE52" s="159"/>
      <c r="AF52" s="162"/>
      <c r="AG52" s="159"/>
      <c r="AH52" s="162"/>
      <c r="AI52" s="159"/>
      <c r="AJ52" s="162"/>
      <c r="AK52" s="159"/>
      <c r="AL52" s="162"/>
      <c r="AM52" s="159"/>
    </row>
    <row r="53" spans="1:39" ht="32.25" customHeight="1" x14ac:dyDescent="0.2">
      <c r="A53" s="725"/>
      <c r="B53" s="801"/>
      <c r="C53" s="843"/>
      <c r="D53" s="753"/>
      <c r="E53" s="730"/>
      <c r="F53" s="549" t="s">
        <v>339</v>
      </c>
      <c r="G53" s="876"/>
      <c r="H53" s="701" t="s">
        <v>340</v>
      </c>
      <c r="I53" s="599"/>
      <c r="J53" s="599"/>
      <c r="K53" s="730"/>
      <c r="L53" s="781"/>
      <c r="M53" s="760"/>
      <c r="N53" s="718"/>
      <c r="O53" s="806"/>
      <c r="P53" s="559"/>
      <c r="Q53" s="599"/>
      <c r="R53" s="621"/>
      <c r="S53" s="624"/>
      <c r="T53" s="797" t="s">
        <v>330</v>
      </c>
      <c r="U53" s="661" t="s">
        <v>341</v>
      </c>
      <c r="V53" s="804" t="s">
        <v>342</v>
      </c>
      <c r="W53" s="569" t="s">
        <v>325</v>
      </c>
      <c r="X53" s="648" t="s">
        <v>343</v>
      </c>
      <c r="Y53" s="582" t="s">
        <v>762</v>
      </c>
      <c r="Z53" s="648" t="s">
        <v>763</v>
      </c>
      <c r="AA53" s="656" t="s">
        <v>325</v>
      </c>
      <c r="AB53" s="651">
        <v>1</v>
      </c>
      <c r="AC53" s="159"/>
      <c r="AD53" s="162"/>
      <c r="AE53" s="159"/>
      <c r="AF53" s="162"/>
      <c r="AG53" s="159"/>
      <c r="AH53" s="162"/>
      <c r="AI53" s="159"/>
      <c r="AJ53" s="162"/>
      <c r="AK53" s="159"/>
      <c r="AL53" s="162"/>
      <c r="AM53" s="159"/>
    </row>
    <row r="54" spans="1:39" ht="20.25" customHeight="1" thickBot="1" x14ac:dyDescent="0.25">
      <c r="A54" s="725"/>
      <c r="B54" s="801"/>
      <c r="C54" s="844"/>
      <c r="D54" s="550"/>
      <c r="E54" s="568"/>
      <c r="F54" s="550"/>
      <c r="G54" s="549"/>
      <c r="H54" s="560"/>
      <c r="I54" s="600"/>
      <c r="J54" s="600"/>
      <c r="K54" s="568"/>
      <c r="L54" s="782"/>
      <c r="M54" s="761"/>
      <c r="N54" s="719"/>
      <c r="O54" s="807"/>
      <c r="P54" s="560"/>
      <c r="Q54" s="600"/>
      <c r="R54" s="622"/>
      <c r="S54" s="625"/>
      <c r="T54" s="625"/>
      <c r="U54" s="649"/>
      <c r="V54" s="779"/>
      <c r="W54" s="571"/>
      <c r="X54" s="649"/>
      <c r="Y54" s="583"/>
      <c r="Z54" s="649"/>
      <c r="AA54" s="657"/>
      <c r="AB54" s="652"/>
      <c r="AC54" s="160"/>
      <c r="AD54" s="163"/>
      <c r="AE54" s="160"/>
      <c r="AF54" s="163"/>
      <c r="AG54" s="160"/>
      <c r="AH54" s="163"/>
      <c r="AI54" s="160"/>
      <c r="AJ54" s="163"/>
      <c r="AK54" s="160"/>
      <c r="AL54" s="163"/>
      <c r="AM54" s="160"/>
    </row>
    <row r="55" spans="1:39" ht="71.25" customHeight="1" x14ac:dyDescent="0.2">
      <c r="A55" s="725"/>
      <c r="B55" s="801"/>
      <c r="C55" s="860">
        <v>9</v>
      </c>
      <c r="D55" s="273" t="s">
        <v>162</v>
      </c>
      <c r="E55" s="280" t="s">
        <v>157</v>
      </c>
      <c r="F55" s="281" t="s">
        <v>327</v>
      </c>
      <c r="G55" s="875" t="s">
        <v>344</v>
      </c>
      <c r="H55" s="319" t="s">
        <v>328</v>
      </c>
      <c r="I55" s="597" t="s">
        <v>29</v>
      </c>
      <c r="J55" s="597" t="s">
        <v>114</v>
      </c>
      <c r="K55" s="729">
        <f>VLOOKUP(I55,'[6]MATRIZ CALIFICACIÓN'!$B$10:$C$14,2,0)</f>
        <v>3</v>
      </c>
      <c r="L55" s="780">
        <f>HLOOKUP(J55,'[6]MATRIZ CALIFICACIÓN'!$D$8:$F$9,2,0)</f>
        <v>2</v>
      </c>
      <c r="M55" s="729">
        <f>VALUE(CONCATENATE(K55,L55))</f>
        <v>32</v>
      </c>
      <c r="N55" s="743" t="str">
        <f>VLOOKUP(M55,'[7]MATRIZ CALIFICACIÓN'!$D$27:$E$69,2,0)</f>
        <v xml:space="preserve">ALTA </v>
      </c>
      <c r="O55" s="743" t="s">
        <v>345</v>
      </c>
      <c r="P55" s="558" t="s">
        <v>106</v>
      </c>
      <c r="Q55" s="597" t="s">
        <v>47</v>
      </c>
      <c r="R55" s="619" t="s">
        <v>114</v>
      </c>
      <c r="S55" s="623" t="s">
        <v>10</v>
      </c>
      <c r="T55" s="266" t="s">
        <v>330</v>
      </c>
      <c r="U55" s="244" t="s">
        <v>346</v>
      </c>
      <c r="V55" s="267" t="s">
        <v>342</v>
      </c>
      <c r="W55" s="298" t="s">
        <v>325</v>
      </c>
      <c r="X55" s="417" t="s">
        <v>343</v>
      </c>
      <c r="Y55" s="427" t="s">
        <v>762</v>
      </c>
      <c r="Z55" s="473" t="s">
        <v>764</v>
      </c>
      <c r="AA55" s="450" t="s">
        <v>325</v>
      </c>
      <c r="AB55" s="474">
        <v>1</v>
      </c>
      <c r="AC55" s="158"/>
      <c r="AD55" s="164"/>
      <c r="AE55" s="158"/>
      <c r="AF55" s="164"/>
      <c r="AG55" s="158"/>
      <c r="AH55" s="164"/>
      <c r="AI55" s="158"/>
      <c r="AJ55" s="164"/>
      <c r="AK55" s="158"/>
      <c r="AL55" s="164"/>
      <c r="AM55" s="158"/>
    </row>
    <row r="56" spans="1:39" ht="27" customHeight="1" x14ac:dyDescent="0.2">
      <c r="A56" s="725"/>
      <c r="B56" s="801"/>
      <c r="C56" s="861"/>
      <c r="D56" s="549" t="s">
        <v>163</v>
      </c>
      <c r="E56" s="276" t="s">
        <v>158</v>
      </c>
      <c r="F56" s="269" t="s">
        <v>334</v>
      </c>
      <c r="G56" s="876"/>
      <c r="H56" s="303" t="s">
        <v>347</v>
      </c>
      <c r="I56" s="598"/>
      <c r="J56" s="598"/>
      <c r="K56" s="730"/>
      <c r="L56" s="781"/>
      <c r="M56" s="730"/>
      <c r="N56" s="718"/>
      <c r="O56" s="718"/>
      <c r="P56" s="559"/>
      <c r="Q56" s="598"/>
      <c r="R56" s="620"/>
      <c r="S56" s="624"/>
      <c r="T56" s="701" t="s">
        <v>330</v>
      </c>
      <c r="U56" s="661" t="s">
        <v>348</v>
      </c>
      <c r="V56" s="701" t="s">
        <v>337</v>
      </c>
      <c r="W56" s="701" t="s">
        <v>325</v>
      </c>
      <c r="X56" s="648" t="s">
        <v>338</v>
      </c>
      <c r="Y56" s="581" t="s">
        <v>797</v>
      </c>
      <c r="Z56" s="658" t="s">
        <v>761</v>
      </c>
      <c r="AA56" s="661" t="s">
        <v>325</v>
      </c>
      <c r="AB56" s="653">
        <v>0</v>
      </c>
      <c r="AC56" s="159"/>
      <c r="AD56" s="162"/>
      <c r="AE56" s="159"/>
      <c r="AF56" s="162"/>
      <c r="AG56" s="159"/>
      <c r="AH56" s="162"/>
      <c r="AI56" s="159"/>
      <c r="AJ56" s="162"/>
      <c r="AK56" s="159"/>
      <c r="AL56" s="162"/>
      <c r="AM56" s="159"/>
    </row>
    <row r="57" spans="1:39" ht="34.5" customHeight="1" x14ac:dyDescent="0.2">
      <c r="A57" s="725"/>
      <c r="B57" s="801"/>
      <c r="C57" s="861"/>
      <c r="D57" s="753"/>
      <c r="E57" s="567" t="s">
        <v>160</v>
      </c>
      <c r="F57" s="269" t="s">
        <v>339</v>
      </c>
      <c r="G57" s="876"/>
      <c r="H57" s="701" t="s">
        <v>340</v>
      </c>
      <c r="I57" s="598"/>
      <c r="J57" s="598"/>
      <c r="K57" s="730"/>
      <c r="L57" s="781"/>
      <c r="M57" s="730"/>
      <c r="N57" s="718"/>
      <c r="O57" s="718"/>
      <c r="P57" s="559"/>
      <c r="Q57" s="598"/>
      <c r="R57" s="620"/>
      <c r="S57" s="624"/>
      <c r="T57" s="559"/>
      <c r="U57" s="648"/>
      <c r="V57" s="559"/>
      <c r="W57" s="559"/>
      <c r="X57" s="648"/>
      <c r="Y57" s="582"/>
      <c r="Z57" s="659"/>
      <c r="AA57" s="648"/>
      <c r="AB57" s="654"/>
      <c r="AC57" s="159"/>
      <c r="AD57" s="162"/>
      <c r="AE57" s="159"/>
      <c r="AF57" s="162"/>
      <c r="AG57" s="159"/>
      <c r="AH57" s="162"/>
      <c r="AI57" s="159"/>
      <c r="AJ57" s="162"/>
      <c r="AK57" s="159"/>
      <c r="AL57" s="162"/>
      <c r="AM57" s="159"/>
    </row>
    <row r="58" spans="1:39" ht="27" customHeight="1" x14ac:dyDescent="0.2">
      <c r="A58" s="725"/>
      <c r="B58" s="801"/>
      <c r="C58" s="861"/>
      <c r="D58" s="753"/>
      <c r="E58" s="730"/>
      <c r="F58" s="269" t="s">
        <v>349</v>
      </c>
      <c r="G58" s="876"/>
      <c r="H58" s="559"/>
      <c r="I58" s="599"/>
      <c r="J58" s="599"/>
      <c r="K58" s="730"/>
      <c r="L58" s="781"/>
      <c r="M58" s="730"/>
      <c r="N58" s="718"/>
      <c r="O58" s="718"/>
      <c r="P58" s="559"/>
      <c r="Q58" s="599"/>
      <c r="R58" s="621"/>
      <c r="S58" s="624"/>
      <c r="T58" s="559"/>
      <c r="U58" s="648"/>
      <c r="V58" s="559"/>
      <c r="W58" s="559"/>
      <c r="X58" s="648"/>
      <c r="Y58" s="582"/>
      <c r="Z58" s="659"/>
      <c r="AA58" s="648"/>
      <c r="AB58" s="654"/>
      <c r="AC58" s="159"/>
      <c r="AD58" s="162"/>
      <c r="AE58" s="159"/>
      <c r="AF58" s="162"/>
      <c r="AG58" s="159"/>
      <c r="AH58" s="162"/>
      <c r="AI58" s="159"/>
      <c r="AJ58" s="162"/>
      <c r="AK58" s="159"/>
      <c r="AL58" s="162"/>
      <c r="AM58" s="159"/>
    </row>
    <row r="59" spans="1:39" ht="47.25" customHeight="1" thickBot="1" x14ac:dyDescent="0.25">
      <c r="A59" s="725"/>
      <c r="B59" s="801"/>
      <c r="C59" s="862"/>
      <c r="D59" s="550"/>
      <c r="E59" s="568"/>
      <c r="F59" s="279" t="s">
        <v>261</v>
      </c>
      <c r="G59" s="877"/>
      <c r="H59" s="560"/>
      <c r="I59" s="600"/>
      <c r="J59" s="600"/>
      <c r="K59" s="568"/>
      <c r="L59" s="782"/>
      <c r="M59" s="568"/>
      <c r="N59" s="719"/>
      <c r="O59" s="719"/>
      <c r="P59" s="560"/>
      <c r="Q59" s="600"/>
      <c r="R59" s="622"/>
      <c r="S59" s="625"/>
      <c r="T59" s="560"/>
      <c r="U59" s="649"/>
      <c r="V59" s="560"/>
      <c r="W59" s="560"/>
      <c r="X59" s="649"/>
      <c r="Y59" s="583"/>
      <c r="Z59" s="660"/>
      <c r="AA59" s="649"/>
      <c r="AB59" s="655"/>
      <c r="AC59" s="160"/>
      <c r="AD59" s="169"/>
      <c r="AE59" s="160"/>
      <c r="AF59" s="169"/>
      <c r="AG59" s="160"/>
      <c r="AH59" s="169"/>
      <c r="AI59" s="160"/>
      <c r="AJ59" s="169"/>
      <c r="AK59" s="160"/>
      <c r="AL59" s="169"/>
      <c r="AM59" s="160"/>
    </row>
    <row r="60" spans="1:39" ht="51" customHeight="1" x14ac:dyDescent="0.2">
      <c r="A60" s="725"/>
      <c r="B60" s="801"/>
      <c r="C60" s="866">
        <v>10</v>
      </c>
      <c r="D60" s="273" t="s">
        <v>162</v>
      </c>
      <c r="E60" s="280" t="s">
        <v>157</v>
      </c>
      <c r="F60" s="281" t="s">
        <v>318</v>
      </c>
      <c r="G60" s="884" t="s">
        <v>350</v>
      </c>
      <c r="H60" s="145" t="s">
        <v>320</v>
      </c>
      <c r="I60" s="597" t="s">
        <v>47</v>
      </c>
      <c r="J60" s="597" t="s">
        <v>114</v>
      </c>
      <c r="K60" s="949">
        <f>VLOOKUP(I60,'[4]MATRIZ CALIFICACIÓN'!$B$10:$C$14,2,0)</f>
        <v>1</v>
      </c>
      <c r="L60" s="780">
        <f>HLOOKUP(J60,'[4]MATRIZ CALIFICACIÓN'!$D$8:$F$9,2,0)</f>
        <v>2</v>
      </c>
      <c r="M60" s="729">
        <f>VALUE(CONCATENATE(K60,L60))</f>
        <v>12</v>
      </c>
      <c r="N60" s="743" t="str">
        <f>VLOOKUP(M60,'[7]MATRIZ CALIFICACIÓN'!$D$27:$E$69,2,0)</f>
        <v>BAJA</v>
      </c>
      <c r="O60" s="764" t="s">
        <v>351</v>
      </c>
      <c r="P60" s="558" t="s">
        <v>106</v>
      </c>
      <c r="Q60" s="597" t="s">
        <v>47</v>
      </c>
      <c r="R60" s="619" t="s">
        <v>114</v>
      </c>
      <c r="S60" s="623" t="s">
        <v>10</v>
      </c>
      <c r="T60" s="558" t="s">
        <v>352</v>
      </c>
      <c r="U60" s="647" t="s">
        <v>353</v>
      </c>
      <c r="V60" s="558" t="s">
        <v>354</v>
      </c>
      <c r="W60" s="558" t="s">
        <v>325</v>
      </c>
      <c r="X60" s="647" t="s">
        <v>355</v>
      </c>
      <c r="Y60" s="647" t="s">
        <v>765</v>
      </c>
      <c r="Z60" s="647" t="s">
        <v>766</v>
      </c>
      <c r="AA60" s="647" t="s">
        <v>771</v>
      </c>
      <c r="AB60" s="647" t="s">
        <v>767</v>
      </c>
      <c r="AC60" s="158"/>
      <c r="AD60" s="161"/>
      <c r="AE60" s="158"/>
      <c r="AF60" s="161"/>
      <c r="AG60" s="158"/>
      <c r="AH60" s="161"/>
      <c r="AI60" s="158"/>
      <c r="AJ60" s="161"/>
      <c r="AK60" s="158"/>
      <c r="AL60" s="161"/>
      <c r="AM60" s="158"/>
    </row>
    <row r="61" spans="1:39" ht="39" customHeight="1" x14ac:dyDescent="0.2">
      <c r="A61" s="725"/>
      <c r="B61" s="801"/>
      <c r="C61" s="867"/>
      <c r="D61" s="549" t="s">
        <v>163</v>
      </c>
      <c r="E61" s="567" t="s">
        <v>160</v>
      </c>
      <c r="F61" s="269" t="s">
        <v>327</v>
      </c>
      <c r="G61" s="876"/>
      <c r="H61" s="314" t="s">
        <v>340</v>
      </c>
      <c r="I61" s="598"/>
      <c r="J61" s="598"/>
      <c r="K61" s="950"/>
      <c r="L61" s="781"/>
      <c r="M61" s="730"/>
      <c r="N61" s="718"/>
      <c r="O61" s="801"/>
      <c r="P61" s="559"/>
      <c r="Q61" s="598"/>
      <c r="R61" s="620"/>
      <c r="S61" s="624"/>
      <c r="T61" s="559"/>
      <c r="U61" s="648"/>
      <c r="V61" s="559"/>
      <c r="W61" s="559"/>
      <c r="X61" s="648"/>
      <c r="Y61" s="648"/>
      <c r="Z61" s="648"/>
      <c r="AA61" s="648"/>
      <c r="AB61" s="648"/>
      <c r="AC61" s="159"/>
      <c r="AD61" s="162"/>
      <c r="AE61" s="159"/>
      <c r="AF61" s="162"/>
      <c r="AG61" s="159"/>
      <c r="AH61" s="162"/>
      <c r="AI61" s="159"/>
      <c r="AJ61" s="162"/>
      <c r="AK61" s="159"/>
      <c r="AL61" s="162"/>
      <c r="AM61" s="159"/>
    </row>
    <row r="62" spans="1:39" ht="36" customHeight="1" x14ac:dyDescent="0.2">
      <c r="A62" s="725"/>
      <c r="B62" s="801"/>
      <c r="C62" s="867"/>
      <c r="D62" s="753"/>
      <c r="E62" s="730"/>
      <c r="F62" s="549" t="s">
        <v>356</v>
      </c>
      <c r="G62" s="876"/>
      <c r="H62" s="991" t="s">
        <v>357</v>
      </c>
      <c r="I62" s="598"/>
      <c r="J62" s="598"/>
      <c r="K62" s="950"/>
      <c r="L62" s="781"/>
      <c r="M62" s="730"/>
      <c r="N62" s="718"/>
      <c r="O62" s="801"/>
      <c r="P62" s="559"/>
      <c r="Q62" s="598"/>
      <c r="R62" s="620"/>
      <c r="S62" s="624"/>
      <c r="T62" s="559"/>
      <c r="U62" s="648"/>
      <c r="V62" s="559"/>
      <c r="W62" s="559"/>
      <c r="X62" s="648"/>
      <c r="Y62" s="648"/>
      <c r="Z62" s="648"/>
      <c r="AA62" s="648"/>
      <c r="AB62" s="648"/>
      <c r="AC62" s="159"/>
      <c r="AD62" s="162"/>
      <c r="AE62" s="159"/>
      <c r="AF62" s="162"/>
      <c r="AG62" s="159"/>
      <c r="AH62" s="162"/>
      <c r="AI62" s="159"/>
      <c r="AJ62" s="162"/>
      <c r="AK62" s="159"/>
      <c r="AL62" s="162"/>
      <c r="AM62" s="159"/>
    </row>
    <row r="63" spans="1:39" ht="27.75" customHeight="1" x14ac:dyDescent="0.2">
      <c r="A63" s="725"/>
      <c r="B63" s="801"/>
      <c r="C63" s="867"/>
      <c r="D63" s="753"/>
      <c r="E63" s="730"/>
      <c r="F63" s="753"/>
      <c r="G63" s="876"/>
      <c r="H63" s="801"/>
      <c r="I63" s="599"/>
      <c r="J63" s="599"/>
      <c r="K63" s="950"/>
      <c r="L63" s="781"/>
      <c r="M63" s="730"/>
      <c r="N63" s="718"/>
      <c r="O63" s="801"/>
      <c r="P63" s="559"/>
      <c r="Q63" s="599"/>
      <c r="R63" s="621"/>
      <c r="S63" s="624"/>
      <c r="T63" s="559"/>
      <c r="U63" s="648"/>
      <c r="V63" s="559"/>
      <c r="W63" s="559"/>
      <c r="X63" s="648"/>
      <c r="Y63" s="648"/>
      <c r="Z63" s="648"/>
      <c r="AA63" s="648"/>
      <c r="AB63" s="648"/>
      <c r="AC63" s="159"/>
      <c r="AD63" s="162"/>
      <c r="AE63" s="159"/>
      <c r="AF63" s="162"/>
      <c r="AG63" s="159"/>
      <c r="AH63" s="162"/>
      <c r="AI63" s="159"/>
      <c r="AJ63" s="162"/>
      <c r="AK63" s="159"/>
      <c r="AL63" s="162"/>
      <c r="AM63" s="159"/>
    </row>
    <row r="64" spans="1:39" ht="53.25" customHeight="1" thickBot="1" x14ac:dyDescent="0.25">
      <c r="A64" s="725"/>
      <c r="B64" s="801"/>
      <c r="C64" s="868"/>
      <c r="D64" s="550"/>
      <c r="E64" s="568"/>
      <c r="F64" s="550"/>
      <c r="G64" s="549"/>
      <c r="H64" s="802"/>
      <c r="I64" s="600"/>
      <c r="J64" s="600"/>
      <c r="K64" s="951"/>
      <c r="L64" s="782"/>
      <c r="M64" s="568"/>
      <c r="N64" s="719"/>
      <c r="O64" s="802"/>
      <c r="P64" s="560"/>
      <c r="Q64" s="600"/>
      <c r="R64" s="622"/>
      <c r="S64" s="625"/>
      <c r="T64" s="560"/>
      <c r="U64" s="649"/>
      <c r="V64" s="560"/>
      <c r="W64" s="560"/>
      <c r="X64" s="649"/>
      <c r="Y64" s="649"/>
      <c r="Z64" s="649"/>
      <c r="AA64" s="649"/>
      <c r="AB64" s="649"/>
      <c r="AC64" s="160"/>
      <c r="AD64" s="163"/>
      <c r="AE64" s="160"/>
      <c r="AF64" s="163"/>
      <c r="AG64" s="160"/>
      <c r="AH64" s="163"/>
      <c r="AI64" s="160"/>
      <c r="AJ64" s="163"/>
      <c r="AK64" s="160"/>
      <c r="AL64" s="163"/>
      <c r="AM64" s="160"/>
    </row>
    <row r="65" spans="1:39" ht="144" customHeight="1" x14ac:dyDescent="0.2">
      <c r="A65" s="725"/>
      <c r="B65" s="801"/>
      <c r="C65" s="958">
        <v>11</v>
      </c>
      <c r="D65" s="273" t="s">
        <v>162</v>
      </c>
      <c r="E65" s="280" t="s">
        <v>157</v>
      </c>
      <c r="F65" s="281" t="s">
        <v>318</v>
      </c>
      <c r="G65" s="875" t="s">
        <v>358</v>
      </c>
      <c r="H65" s="145" t="s">
        <v>347</v>
      </c>
      <c r="I65" s="597" t="s">
        <v>47</v>
      </c>
      <c r="J65" s="597" t="s">
        <v>114</v>
      </c>
      <c r="K65" s="803">
        <f>VLOOKUP(I65,'[4]MATRIZ CALIFICACIÓN'!$B$10:$C$14,2,0)</f>
        <v>1</v>
      </c>
      <c r="L65" s="740">
        <f>HLOOKUP(J65,'[4]MATRIZ CALIFICACIÓN'!$D$8:$F$9,2,0)</f>
        <v>2</v>
      </c>
      <c r="M65" s="558">
        <f>VALUE(CONCATENATE(K65,L65))</f>
        <v>12</v>
      </c>
      <c r="N65" s="743" t="str">
        <f>VLOOKUP(M65,'[7]MATRIZ CALIFICACIÓN'!$D$27:$E$69,2,0)</f>
        <v>BAJA</v>
      </c>
      <c r="O65" s="291" t="s">
        <v>359</v>
      </c>
      <c r="P65" s="252" t="s">
        <v>106</v>
      </c>
      <c r="Q65" s="597" t="s">
        <v>47</v>
      </c>
      <c r="R65" s="619" t="s">
        <v>114</v>
      </c>
      <c r="S65" s="623" t="s">
        <v>10</v>
      </c>
      <c r="T65" s="610" t="s">
        <v>360</v>
      </c>
      <c r="U65" s="647" t="s">
        <v>361</v>
      </c>
      <c r="V65" s="558" t="s">
        <v>362</v>
      </c>
      <c r="W65" s="558" t="s">
        <v>325</v>
      </c>
      <c r="X65" s="647" t="s">
        <v>363</v>
      </c>
      <c r="Y65" s="405"/>
      <c r="Z65" s="448" t="s">
        <v>768</v>
      </c>
      <c r="AA65" s="357" t="s">
        <v>769</v>
      </c>
      <c r="AB65" s="470">
        <v>1</v>
      </c>
      <c r="AC65" s="158"/>
      <c r="AD65" s="161"/>
      <c r="AE65" s="158"/>
      <c r="AF65" s="161"/>
      <c r="AG65" s="158"/>
      <c r="AH65" s="161"/>
      <c r="AI65" s="158"/>
      <c r="AJ65" s="161"/>
      <c r="AK65" s="158"/>
      <c r="AL65" s="161"/>
      <c r="AM65" s="158"/>
    </row>
    <row r="66" spans="1:39" ht="61.5" customHeight="1" x14ac:dyDescent="0.2">
      <c r="A66" s="725"/>
      <c r="B66" s="801"/>
      <c r="C66" s="873"/>
      <c r="D66" s="549" t="s">
        <v>163</v>
      </c>
      <c r="E66" s="567" t="s">
        <v>160</v>
      </c>
      <c r="F66" s="269" t="s">
        <v>327</v>
      </c>
      <c r="G66" s="876"/>
      <c r="H66" s="303" t="s">
        <v>340</v>
      </c>
      <c r="I66" s="598"/>
      <c r="J66" s="598"/>
      <c r="K66" s="771"/>
      <c r="L66" s="741"/>
      <c r="M66" s="559"/>
      <c r="N66" s="718"/>
      <c r="O66" s="292" t="s">
        <v>364</v>
      </c>
      <c r="P66" s="262" t="s">
        <v>106</v>
      </c>
      <c r="Q66" s="598"/>
      <c r="R66" s="620"/>
      <c r="S66" s="624"/>
      <c r="T66" s="611"/>
      <c r="U66" s="648"/>
      <c r="V66" s="559"/>
      <c r="W66" s="559"/>
      <c r="X66" s="648"/>
      <c r="Y66" s="581"/>
      <c r="Z66" s="559" t="s">
        <v>770</v>
      </c>
      <c r="AA66" s="611" t="s">
        <v>769</v>
      </c>
      <c r="AB66" s="650">
        <v>1</v>
      </c>
      <c r="AC66" s="159"/>
      <c r="AD66" s="162"/>
      <c r="AE66" s="159"/>
      <c r="AF66" s="162"/>
      <c r="AG66" s="159"/>
      <c r="AH66" s="162"/>
      <c r="AI66" s="159"/>
      <c r="AJ66" s="162"/>
      <c r="AK66" s="159"/>
      <c r="AL66" s="162"/>
      <c r="AM66" s="159"/>
    </row>
    <row r="67" spans="1:39" ht="63" customHeight="1" x14ac:dyDescent="0.2">
      <c r="A67" s="725"/>
      <c r="B67" s="801"/>
      <c r="C67" s="873"/>
      <c r="D67" s="753"/>
      <c r="E67" s="730"/>
      <c r="F67" s="269" t="s">
        <v>365</v>
      </c>
      <c r="G67" s="876"/>
      <c r="H67" s="701" t="s">
        <v>366</v>
      </c>
      <c r="I67" s="598"/>
      <c r="J67" s="598"/>
      <c r="K67" s="771"/>
      <c r="L67" s="741"/>
      <c r="M67" s="559"/>
      <c r="N67" s="718"/>
      <c r="O67" s="727" t="s">
        <v>367</v>
      </c>
      <c r="P67" s="701" t="s">
        <v>106</v>
      </c>
      <c r="Q67" s="598"/>
      <c r="R67" s="620"/>
      <c r="S67" s="624"/>
      <c r="T67" s="611"/>
      <c r="U67" s="648"/>
      <c r="V67" s="559"/>
      <c r="W67" s="559"/>
      <c r="X67" s="648"/>
      <c r="Y67" s="582"/>
      <c r="Z67" s="559"/>
      <c r="AA67" s="611"/>
      <c r="AB67" s="565"/>
      <c r="AC67" s="159"/>
      <c r="AD67" s="162"/>
      <c r="AE67" s="159"/>
      <c r="AF67" s="162"/>
      <c r="AG67" s="159"/>
      <c r="AH67" s="162"/>
      <c r="AI67" s="159"/>
      <c r="AJ67" s="162"/>
      <c r="AK67" s="159"/>
      <c r="AL67" s="162"/>
      <c r="AM67" s="159"/>
    </row>
    <row r="68" spans="1:39" ht="20.25" customHeight="1" x14ac:dyDescent="0.2">
      <c r="A68" s="725"/>
      <c r="B68" s="801"/>
      <c r="C68" s="873"/>
      <c r="D68" s="753"/>
      <c r="E68" s="730"/>
      <c r="F68" s="549" t="s">
        <v>368</v>
      </c>
      <c r="G68" s="876"/>
      <c r="H68" s="559"/>
      <c r="I68" s="599"/>
      <c r="J68" s="599"/>
      <c r="K68" s="771"/>
      <c r="L68" s="741"/>
      <c r="M68" s="559"/>
      <c r="N68" s="718"/>
      <c r="O68" s="985"/>
      <c r="P68" s="559"/>
      <c r="Q68" s="599"/>
      <c r="R68" s="621"/>
      <c r="S68" s="624"/>
      <c r="T68" s="611"/>
      <c r="U68" s="648"/>
      <c r="V68" s="559"/>
      <c r="W68" s="559"/>
      <c r="X68" s="648"/>
      <c r="Y68" s="582"/>
      <c r="Z68" s="559"/>
      <c r="AA68" s="611"/>
      <c r="AB68" s="565"/>
      <c r="AC68" s="159"/>
      <c r="AD68" s="162"/>
      <c r="AE68" s="159"/>
      <c r="AF68" s="162"/>
      <c r="AG68" s="159"/>
      <c r="AH68" s="162"/>
      <c r="AI68" s="159"/>
      <c r="AJ68" s="162"/>
      <c r="AK68" s="159"/>
      <c r="AL68" s="162"/>
      <c r="AM68" s="159"/>
    </row>
    <row r="69" spans="1:39" ht="43.5" customHeight="1" thickBot="1" x14ac:dyDescent="0.25">
      <c r="A69" s="726"/>
      <c r="B69" s="802"/>
      <c r="C69" s="874"/>
      <c r="D69" s="550"/>
      <c r="E69" s="568"/>
      <c r="F69" s="550"/>
      <c r="G69" s="877"/>
      <c r="H69" s="560"/>
      <c r="I69" s="600"/>
      <c r="J69" s="600"/>
      <c r="K69" s="772"/>
      <c r="L69" s="742"/>
      <c r="M69" s="560"/>
      <c r="N69" s="719"/>
      <c r="O69" s="736"/>
      <c r="P69" s="560"/>
      <c r="Q69" s="600"/>
      <c r="R69" s="622"/>
      <c r="S69" s="625"/>
      <c r="T69" s="612"/>
      <c r="U69" s="649"/>
      <c r="V69" s="560"/>
      <c r="W69" s="560"/>
      <c r="X69" s="649"/>
      <c r="Y69" s="583"/>
      <c r="Z69" s="560"/>
      <c r="AA69" s="612"/>
      <c r="AB69" s="566"/>
      <c r="AC69" s="160"/>
      <c r="AD69" s="163"/>
      <c r="AE69" s="160"/>
      <c r="AF69" s="163"/>
      <c r="AG69" s="160"/>
      <c r="AH69" s="163"/>
      <c r="AI69" s="160"/>
      <c r="AJ69" s="163"/>
      <c r="AK69" s="160"/>
      <c r="AL69" s="163"/>
      <c r="AM69" s="160"/>
    </row>
    <row r="70" spans="1:39" ht="53.25" customHeight="1" x14ac:dyDescent="0.2">
      <c r="A70" s="725" t="s">
        <v>696</v>
      </c>
      <c r="B70" s="801" t="s">
        <v>697</v>
      </c>
      <c r="C70" s="842">
        <v>12</v>
      </c>
      <c r="D70" s="274" t="s">
        <v>161</v>
      </c>
      <c r="E70" s="248" t="s">
        <v>160</v>
      </c>
      <c r="F70" s="277" t="s">
        <v>623</v>
      </c>
      <c r="G70" s="980" t="s">
        <v>624</v>
      </c>
      <c r="H70" s="303" t="s">
        <v>371</v>
      </c>
      <c r="I70" s="597" t="s">
        <v>47</v>
      </c>
      <c r="J70" s="597" t="s">
        <v>113</v>
      </c>
      <c r="K70" s="729">
        <f>VLOOKUP(I70,'[8]MATRIZ CALIFICACIÓN'!$B$10:$C$14,2,0)</f>
        <v>1</v>
      </c>
      <c r="L70" s="780">
        <f>HLOOKUP(J70,'[8]MATRIZ CALIFICACIÓN'!$D$8:$F$9,2,0)</f>
        <v>1</v>
      </c>
      <c r="M70" s="729">
        <f>VALUE(CONCATENATE(K70,L70))</f>
        <v>11</v>
      </c>
      <c r="N70" s="743" t="str">
        <f>VLOOKUP(M70,'[8]MATRIZ CALIFICACIÓN'!$D$27:$E$69,2,0)</f>
        <v>BAJA</v>
      </c>
      <c r="O70" s="293" t="s">
        <v>625</v>
      </c>
      <c r="P70" s="558" t="s">
        <v>106</v>
      </c>
      <c r="Q70" s="597" t="s">
        <v>47</v>
      </c>
      <c r="R70" s="619" t="s">
        <v>113</v>
      </c>
      <c r="S70" s="623" t="s">
        <v>10</v>
      </c>
      <c r="T70" s="992">
        <v>42857</v>
      </c>
      <c r="U70" s="623" t="s">
        <v>626</v>
      </c>
      <c r="V70" s="777" t="s">
        <v>627</v>
      </c>
      <c r="W70" s="630" t="s">
        <v>628</v>
      </c>
      <c r="X70" s="1064" t="s">
        <v>629</v>
      </c>
      <c r="Y70" s="554" t="s">
        <v>450</v>
      </c>
      <c r="Z70" s="638" t="s">
        <v>784</v>
      </c>
      <c r="AA70" s="554" t="s">
        <v>628</v>
      </c>
      <c r="AB70" s="578" t="s">
        <v>450</v>
      </c>
      <c r="AC70" s="370"/>
      <c r="AD70" s="369"/>
      <c r="AE70" s="370"/>
      <c r="AF70" s="369"/>
      <c r="AG70" s="370"/>
      <c r="AH70" s="369"/>
      <c r="AI70" s="370"/>
      <c r="AJ70" s="369"/>
      <c r="AK70" s="370"/>
      <c r="AL70" s="369"/>
      <c r="AM70" s="370"/>
    </row>
    <row r="71" spans="1:39" ht="25.5" customHeight="1" x14ac:dyDescent="0.2">
      <c r="A71" s="725"/>
      <c r="B71" s="801"/>
      <c r="C71" s="843"/>
      <c r="D71" s="549" t="s">
        <v>162</v>
      </c>
      <c r="E71" s="567" t="s">
        <v>157</v>
      </c>
      <c r="F71" s="269" t="s">
        <v>327</v>
      </c>
      <c r="G71" s="981"/>
      <c r="H71" s="303" t="s">
        <v>379</v>
      </c>
      <c r="I71" s="598"/>
      <c r="J71" s="598"/>
      <c r="K71" s="730"/>
      <c r="L71" s="781"/>
      <c r="M71" s="730"/>
      <c r="N71" s="718"/>
      <c r="O71" s="717" t="s">
        <v>630</v>
      </c>
      <c r="P71" s="559"/>
      <c r="Q71" s="598"/>
      <c r="R71" s="620"/>
      <c r="S71" s="624"/>
      <c r="T71" s="993"/>
      <c r="U71" s="624"/>
      <c r="V71" s="778"/>
      <c r="W71" s="631"/>
      <c r="X71" s="1065"/>
      <c r="Y71" s="552"/>
      <c r="Z71" s="639"/>
      <c r="AA71" s="552"/>
      <c r="AB71" s="579"/>
      <c r="AC71" s="370"/>
      <c r="AD71" s="369"/>
      <c r="AE71" s="370"/>
      <c r="AF71" s="369"/>
      <c r="AG71" s="370"/>
      <c r="AH71" s="369"/>
      <c r="AI71" s="370"/>
      <c r="AJ71" s="369"/>
      <c r="AK71" s="370"/>
      <c r="AL71" s="369"/>
      <c r="AM71" s="370"/>
    </row>
    <row r="72" spans="1:39" ht="72" customHeight="1" x14ac:dyDescent="0.2">
      <c r="A72" s="725"/>
      <c r="B72" s="801"/>
      <c r="C72" s="843"/>
      <c r="D72" s="753"/>
      <c r="E72" s="730"/>
      <c r="F72" s="269" t="s">
        <v>631</v>
      </c>
      <c r="G72" s="981"/>
      <c r="H72" s="303" t="s">
        <v>381</v>
      </c>
      <c r="I72" s="598"/>
      <c r="J72" s="598"/>
      <c r="K72" s="730"/>
      <c r="L72" s="781"/>
      <c r="M72" s="730"/>
      <c r="N72" s="718"/>
      <c r="O72" s="718"/>
      <c r="P72" s="559"/>
      <c r="Q72" s="598"/>
      <c r="R72" s="620"/>
      <c r="S72" s="624"/>
      <c r="T72" s="993"/>
      <c r="U72" s="624"/>
      <c r="V72" s="778"/>
      <c r="W72" s="631"/>
      <c r="X72" s="1065"/>
      <c r="Y72" s="552"/>
      <c r="Z72" s="639"/>
      <c r="AA72" s="552"/>
      <c r="AB72" s="579"/>
      <c r="AC72" s="370"/>
      <c r="AD72" s="369"/>
      <c r="AE72" s="370"/>
      <c r="AF72" s="369"/>
      <c r="AG72" s="370"/>
      <c r="AH72" s="369"/>
      <c r="AI72" s="370"/>
      <c r="AJ72" s="369"/>
      <c r="AK72" s="370"/>
      <c r="AL72" s="369"/>
      <c r="AM72" s="370"/>
    </row>
    <row r="73" spans="1:39" ht="16.5" customHeight="1" x14ac:dyDescent="0.2">
      <c r="A73" s="725"/>
      <c r="B73" s="801"/>
      <c r="C73" s="843"/>
      <c r="D73" s="753"/>
      <c r="E73" s="730"/>
      <c r="F73" s="549" t="s">
        <v>380</v>
      </c>
      <c r="G73" s="981"/>
      <c r="H73" s="701" t="s">
        <v>632</v>
      </c>
      <c r="I73" s="599"/>
      <c r="J73" s="599"/>
      <c r="K73" s="730"/>
      <c r="L73" s="781"/>
      <c r="M73" s="730"/>
      <c r="N73" s="718"/>
      <c r="O73" s="718"/>
      <c r="P73" s="559"/>
      <c r="Q73" s="599"/>
      <c r="R73" s="621"/>
      <c r="S73" s="624"/>
      <c r="T73" s="993"/>
      <c r="U73" s="624"/>
      <c r="V73" s="778"/>
      <c r="W73" s="631"/>
      <c r="X73" s="1065"/>
      <c r="Y73" s="552"/>
      <c r="Z73" s="639"/>
      <c r="AA73" s="552"/>
      <c r="AB73" s="579"/>
      <c r="AC73" s="370"/>
      <c r="AD73" s="369"/>
      <c r="AE73" s="370"/>
      <c r="AF73" s="369"/>
      <c r="AG73" s="370"/>
      <c r="AH73" s="369"/>
      <c r="AI73" s="370"/>
      <c r="AJ73" s="369"/>
      <c r="AK73" s="370"/>
      <c r="AL73" s="369"/>
      <c r="AM73" s="370"/>
    </row>
    <row r="74" spans="1:39" ht="15.75" customHeight="1" thickBot="1" x14ac:dyDescent="0.25">
      <c r="A74" s="725"/>
      <c r="B74" s="801"/>
      <c r="C74" s="844"/>
      <c r="D74" s="550"/>
      <c r="E74" s="568"/>
      <c r="F74" s="550"/>
      <c r="G74" s="982"/>
      <c r="H74" s="560"/>
      <c r="I74" s="600"/>
      <c r="J74" s="600"/>
      <c r="K74" s="568"/>
      <c r="L74" s="782"/>
      <c r="M74" s="568"/>
      <c r="N74" s="719"/>
      <c r="O74" s="719"/>
      <c r="P74" s="560"/>
      <c r="Q74" s="600"/>
      <c r="R74" s="622"/>
      <c r="S74" s="625"/>
      <c r="T74" s="994"/>
      <c r="U74" s="625"/>
      <c r="V74" s="779"/>
      <c r="W74" s="632"/>
      <c r="X74" s="1066"/>
      <c r="Y74" s="553"/>
      <c r="Z74" s="640"/>
      <c r="AA74" s="553"/>
      <c r="AB74" s="580"/>
      <c r="AC74" s="370"/>
      <c r="AD74" s="369"/>
      <c r="AE74" s="370"/>
      <c r="AF74" s="369"/>
      <c r="AG74" s="370"/>
      <c r="AH74" s="369"/>
      <c r="AI74" s="370"/>
      <c r="AJ74" s="369"/>
      <c r="AK74" s="370"/>
      <c r="AL74" s="369"/>
      <c r="AM74" s="370"/>
    </row>
    <row r="75" spans="1:39" ht="78" customHeight="1" thickBot="1" x14ac:dyDescent="0.25">
      <c r="A75" s="725"/>
      <c r="B75" s="801"/>
      <c r="C75" s="866">
        <v>13</v>
      </c>
      <c r="D75" s="773"/>
      <c r="E75" s="280" t="s">
        <v>157</v>
      </c>
      <c r="F75" s="281" t="s">
        <v>633</v>
      </c>
      <c r="G75" s="869" t="s">
        <v>634</v>
      </c>
      <c r="H75" s="145" t="s">
        <v>632</v>
      </c>
      <c r="I75" s="597" t="s">
        <v>29</v>
      </c>
      <c r="J75" s="597" t="s">
        <v>114</v>
      </c>
      <c r="K75" s="949">
        <f>VLOOKUP(I75,'[4]MATRIZ CALIFICACIÓN'!$B$10:$C$14,2,0)</f>
        <v>3</v>
      </c>
      <c r="L75" s="780">
        <f>HLOOKUP(J75,'[4]MATRIZ CALIFICACIÓN'!$D$8:$F$9,2,0)</f>
        <v>2</v>
      </c>
      <c r="M75" s="729">
        <f>VALUE(CONCATENATE(K75,L75))</f>
        <v>32</v>
      </c>
      <c r="N75" s="743" t="str">
        <f>VLOOKUP(M75,'[8]MATRIZ CALIFICACIÓN'!$D$27:$E$69,2,0)</f>
        <v xml:space="preserve">ALTA </v>
      </c>
      <c r="O75" s="294" t="s">
        <v>635</v>
      </c>
      <c r="P75" s="558" t="s">
        <v>106</v>
      </c>
      <c r="Q75" s="597" t="s">
        <v>47</v>
      </c>
      <c r="R75" s="619" t="s">
        <v>113</v>
      </c>
      <c r="S75" s="754" t="s">
        <v>35</v>
      </c>
      <c r="T75" s="372">
        <v>42857</v>
      </c>
      <c r="U75" s="261" t="s">
        <v>636</v>
      </c>
      <c r="V75" s="267" t="s">
        <v>627</v>
      </c>
      <c r="W75" s="373" t="s">
        <v>637</v>
      </c>
      <c r="X75" s="377" t="s">
        <v>629</v>
      </c>
      <c r="Y75" s="454" t="s">
        <v>450</v>
      </c>
      <c r="Z75" s="456" t="s">
        <v>784</v>
      </c>
      <c r="AA75" s="457" t="s">
        <v>628</v>
      </c>
      <c r="AB75" s="455" t="s">
        <v>450</v>
      </c>
      <c r="AC75" s="370"/>
      <c r="AD75" s="369"/>
      <c r="AE75" s="370"/>
      <c r="AF75" s="369"/>
      <c r="AG75" s="370"/>
      <c r="AH75" s="369"/>
      <c r="AI75" s="370"/>
      <c r="AJ75" s="369"/>
      <c r="AK75" s="370"/>
      <c r="AL75" s="369"/>
      <c r="AM75" s="370"/>
    </row>
    <row r="76" spans="1:39" ht="59.25" customHeight="1" x14ac:dyDescent="0.2">
      <c r="A76" s="725"/>
      <c r="B76" s="801"/>
      <c r="C76" s="867"/>
      <c r="D76" s="753"/>
      <c r="E76" s="276" t="s">
        <v>160</v>
      </c>
      <c r="F76" s="269" t="s">
        <v>638</v>
      </c>
      <c r="G76" s="870"/>
      <c r="H76" s="314" t="s">
        <v>639</v>
      </c>
      <c r="I76" s="598"/>
      <c r="J76" s="598"/>
      <c r="K76" s="950"/>
      <c r="L76" s="781"/>
      <c r="M76" s="730"/>
      <c r="N76" s="718"/>
      <c r="O76" s="991" t="s">
        <v>640</v>
      </c>
      <c r="P76" s="559"/>
      <c r="Q76" s="598"/>
      <c r="R76" s="620"/>
      <c r="S76" s="755"/>
      <c r="T76" s="1052">
        <v>42857</v>
      </c>
      <c r="U76" s="701" t="s">
        <v>641</v>
      </c>
      <c r="V76" s="701" t="s">
        <v>642</v>
      </c>
      <c r="W76" s="1003" t="s">
        <v>637</v>
      </c>
      <c r="X76" s="1046" t="s">
        <v>643</v>
      </c>
      <c r="Y76" s="641" t="s">
        <v>450</v>
      </c>
      <c r="Z76" s="561" t="s">
        <v>785</v>
      </c>
      <c r="AA76" s="561" t="s">
        <v>628</v>
      </c>
      <c r="AB76" s="644" t="s">
        <v>450</v>
      </c>
      <c r="AC76" s="370"/>
      <c r="AD76" s="369"/>
      <c r="AE76" s="370"/>
      <c r="AF76" s="369"/>
      <c r="AG76" s="370"/>
      <c r="AH76" s="369"/>
      <c r="AI76" s="370"/>
      <c r="AJ76" s="369"/>
      <c r="AK76" s="370"/>
      <c r="AL76" s="369"/>
      <c r="AM76" s="370"/>
    </row>
    <row r="77" spans="1:39" ht="21.75" customHeight="1" x14ac:dyDescent="0.2">
      <c r="A77" s="725"/>
      <c r="B77" s="801"/>
      <c r="C77" s="867"/>
      <c r="D77" s="753"/>
      <c r="E77" s="567" t="s">
        <v>158</v>
      </c>
      <c r="F77" s="549" t="s">
        <v>644</v>
      </c>
      <c r="G77" s="870"/>
      <c r="H77" s="314" t="s">
        <v>381</v>
      </c>
      <c r="I77" s="598"/>
      <c r="J77" s="598"/>
      <c r="K77" s="950"/>
      <c r="L77" s="781"/>
      <c r="M77" s="730"/>
      <c r="N77" s="718"/>
      <c r="O77" s="801"/>
      <c r="P77" s="559"/>
      <c r="Q77" s="598"/>
      <c r="R77" s="620"/>
      <c r="S77" s="755"/>
      <c r="T77" s="1020"/>
      <c r="U77" s="559"/>
      <c r="V77" s="559"/>
      <c r="W77" s="1004"/>
      <c r="X77" s="1047"/>
      <c r="Y77" s="642"/>
      <c r="Z77" s="562"/>
      <c r="AA77" s="562"/>
      <c r="AB77" s="645"/>
      <c r="AC77" s="370"/>
      <c r="AD77" s="369"/>
      <c r="AE77" s="370"/>
      <c r="AF77" s="369"/>
      <c r="AG77" s="370"/>
      <c r="AH77" s="369"/>
      <c r="AI77" s="370"/>
      <c r="AJ77" s="369"/>
      <c r="AK77" s="370"/>
      <c r="AL77" s="369"/>
      <c r="AM77" s="370"/>
    </row>
    <row r="78" spans="1:39" ht="21.75" customHeight="1" x14ac:dyDescent="0.2">
      <c r="A78" s="725"/>
      <c r="B78" s="801"/>
      <c r="C78" s="867"/>
      <c r="D78" s="753"/>
      <c r="E78" s="730"/>
      <c r="F78" s="753"/>
      <c r="G78" s="870"/>
      <c r="H78" s="991" t="s">
        <v>645</v>
      </c>
      <c r="I78" s="599"/>
      <c r="J78" s="599"/>
      <c r="K78" s="950"/>
      <c r="L78" s="781"/>
      <c r="M78" s="730"/>
      <c r="N78" s="718"/>
      <c r="O78" s="801"/>
      <c r="P78" s="559"/>
      <c r="Q78" s="599"/>
      <c r="R78" s="621"/>
      <c r="S78" s="755"/>
      <c r="T78" s="1020"/>
      <c r="U78" s="559"/>
      <c r="V78" s="559"/>
      <c r="W78" s="1004"/>
      <c r="X78" s="1047"/>
      <c r="Y78" s="642"/>
      <c r="Z78" s="562"/>
      <c r="AA78" s="562"/>
      <c r="AB78" s="645"/>
      <c r="AC78" s="370"/>
      <c r="AD78" s="369"/>
      <c r="AE78" s="370"/>
      <c r="AF78" s="369"/>
      <c r="AG78" s="370"/>
      <c r="AH78" s="369"/>
      <c r="AI78" s="370"/>
      <c r="AJ78" s="369"/>
      <c r="AK78" s="370"/>
      <c r="AL78" s="369"/>
      <c r="AM78" s="370"/>
    </row>
    <row r="79" spans="1:39" ht="21.75" customHeight="1" thickBot="1" x14ac:dyDescent="0.25">
      <c r="A79" s="725"/>
      <c r="B79" s="801"/>
      <c r="C79" s="868"/>
      <c r="D79" s="550"/>
      <c r="E79" s="568"/>
      <c r="F79" s="550"/>
      <c r="G79" s="871"/>
      <c r="H79" s="802"/>
      <c r="I79" s="600"/>
      <c r="J79" s="600"/>
      <c r="K79" s="951"/>
      <c r="L79" s="782"/>
      <c r="M79" s="568"/>
      <c r="N79" s="719"/>
      <c r="O79" s="802"/>
      <c r="P79" s="560"/>
      <c r="Q79" s="600"/>
      <c r="R79" s="622"/>
      <c r="S79" s="756"/>
      <c r="T79" s="1053"/>
      <c r="U79" s="560"/>
      <c r="V79" s="560"/>
      <c r="W79" s="1005"/>
      <c r="X79" s="1048"/>
      <c r="Y79" s="643"/>
      <c r="Z79" s="563"/>
      <c r="AA79" s="563"/>
      <c r="AB79" s="646"/>
      <c r="AC79" s="370"/>
      <c r="AD79" s="369"/>
      <c r="AE79" s="370"/>
      <c r="AF79" s="369"/>
      <c r="AG79" s="370"/>
      <c r="AH79" s="369"/>
      <c r="AI79" s="370"/>
      <c r="AJ79" s="369"/>
      <c r="AK79" s="370"/>
      <c r="AL79" s="369"/>
      <c r="AM79" s="370"/>
    </row>
    <row r="80" spans="1:39" ht="72.75" customHeight="1" x14ac:dyDescent="0.2">
      <c r="A80" s="725"/>
      <c r="B80" s="801"/>
      <c r="C80" s="958">
        <v>14</v>
      </c>
      <c r="D80" s="773" t="s">
        <v>164</v>
      </c>
      <c r="E80" s="280" t="s">
        <v>160</v>
      </c>
      <c r="F80" s="281" t="s">
        <v>646</v>
      </c>
      <c r="G80" s="764" t="s">
        <v>647</v>
      </c>
      <c r="H80" s="145" t="s">
        <v>648</v>
      </c>
      <c r="I80" s="597" t="s">
        <v>47</v>
      </c>
      <c r="J80" s="597" t="s">
        <v>113</v>
      </c>
      <c r="K80" s="803">
        <f>VLOOKUP(I80,'[4]MATRIZ CALIFICACIÓN'!$B$10:$C$14,2,0)</f>
        <v>1</v>
      </c>
      <c r="L80" s="740">
        <f>HLOOKUP(J80,'[4]MATRIZ CALIFICACIÓN'!$D$8:$F$9,2,0)</f>
        <v>1</v>
      </c>
      <c r="M80" s="558">
        <f>VALUE(CONCATENATE(K80,L80))</f>
        <v>11</v>
      </c>
      <c r="N80" s="743" t="str">
        <f>VLOOKUP(M80,'[8]MATRIZ CALIFICACIÓN'!$D$27:$E$69,2,0)</f>
        <v>BAJA</v>
      </c>
      <c r="O80" s="291" t="s">
        <v>649</v>
      </c>
      <c r="P80" s="558" t="s">
        <v>106</v>
      </c>
      <c r="Q80" s="597" t="s">
        <v>12</v>
      </c>
      <c r="R80" s="619" t="s">
        <v>114</v>
      </c>
      <c r="S80" s="754" t="s">
        <v>35</v>
      </c>
      <c r="T80" s="372">
        <v>42857</v>
      </c>
      <c r="U80" s="261" t="s">
        <v>650</v>
      </c>
      <c r="V80" s="267" t="s">
        <v>651</v>
      </c>
      <c r="W80" s="373" t="s">
        <v>637</v>
      </c>
      <c r="X80" s="377" t="s">
        <v>652</v>
      </c>
      <c r="Y80" s="409" t="s">
        <v>450</v>
      </c>
      <c r="Z80" s="458" t="s">
        <v>786</v>
      </c>
      <c r="AA80" s="410" t="s">
        <v>628</v>
      </c>
      <c r="AB80" s="414" t="s">
        <v>450</v>
      </c>
      <c r="AC80" s="370"/>
      <c r="AD80" s="369"/>
      <c r="AE80" s="370"/>
      <c r="AF80" s="369"/>
      <c r="AG80" s="370"/>
      <c r="AH80" s="369"/>
      <c r="AI80" s="370"/>
      <c r="AJ80" s="369"/>
      <c r="AK80" s="370"/>
      <c r="AL80" s="369"/>
      <c r="AM80" s="370"/>
    </row>
    <row r="81" spans="1:39" ht="87" customHeight="1" x14ac:dyDescent="0.2">
      <c r="A81" s="725"/>
      <c r="B81" s="801"/>
      <c r="C81" s="873"/>
      <c r="D81" s="753"/>
      <c r="E81" s="276" t="s">
        <v>158</v>
      </c>
      <c r="F81" s="269" t="s">
        <v>653</v>
      </c>
      <c r="G81" s="801"/>
      <c r="H81" s="303" t="s">
        <v>639</v>
      </c>
      <c r="I81" s="598"/>
      <c r="J81" s="598"/>
      <c r="K81" s="771"/>
      <c r="L81" s="741"/>
      <c r="M81" s="559"/>
      <c r="N81" s="718"/>
      <c r="O81" s="727" t="s">
        <v>654</v>
      </c>
      <c r="P81" s="559"/>
      <c r="Q81" s="598"/>
      <c r="R81" s="620"/>
      <c r="S81" s="755"/>
      <c r="T81" s="1052">
        <v>42857</v>
      </c>
      <c r="U81" s="701" t="s">
        <v>655</v>
      </c>
      <c r="V81" s="701" t="s">
        <v>656</v>
      </c>
      <c r="W81" s="1003" t="s">
        <v>637</v>
      </c>
      <c r="X81" s="1046" t="s">
        <v>657</v>
      </c>
      <c r="Y81" s="675" t="s">
        <v>787</v>
      </c>
      <c r="Z81" s="562" t="s">
        <v>788</v>
      </c>
      <c r="AA81" s="1060" t="s">
        <v>789</v>
      </c>
      <c r="AB81" s="608" t="s">
        <v>450</v>
      </c>
      <c r="AC81" s="370"/>
      <c r="AD81" s="369"/>
      <c r="AE81" s="370"/>
      <c r="AF81" s="369"/>
      <c r="AG81" s="370"/>
      <c r="AH81" s="369"/>
      <c r="AI81" s="370"/>
      <c r="AJ81" s="369"/>
      <c r="AK81" s="370"/>
      <c r="AL81" s="369"/>
      <c r="AM81" s="370"/>
    </row>
    <row r="82" spans="1:39" ht="81.75" customHeight="1" x14ac:dyDescent="0.2">
      <c r="A82" s="725"/>
      <c r="B82" s="801"/>
      <c r="C82" s="873"/>
      <c r="D82" s="753"/>
      <c r="E82" s="567" t="s">
        <v>157</v>
      </c>
      <c r="F82" s="269" t="s">
        <v>658</v>
      </c>
      <c r="G82" s="801"/>
      <c r="H82" s="303" t="s">
        <v>381</v>
      </c>
      <c r="I82" s="598"/>
      <c r="J82" s="598"/>
      <c r="K82" s="771"/>
      <c r="L82" s="741"/>
      <c r="M82" s="559"/>
      <c r="N82" s="718"/>
      <c r="O82" s="985"/>
      <c r="P82" s="559"/>
      <c r="Q82" s="598"/>
      <c r="R82" s="620"/>
      <c r="S82" s="755"/>
      <c r="T82" s="1020"/>
      <c r="U82" s="559"/>
      <c r="V82" s="559"/>
      <c r="W82" s="1004"/>
      <c r="X82" s="1047"/>
      <c r="Y82" s="562"/>
      <c r="Z82" s="562"/>
      <c r="AA82" s="605"/>
      <c r="AB82" s="608"/>
      <c r="AC82" s="370"/>
      <c r="AD82" s="369"/>
      <c r="AE82" s="370"/>
      <c r="AF82" s="369"/>
      <c r="AG82" s="370"/>
      <c r="AH82" s="369"/>
      <c r="AI82" s="370"/>
      <c r="AJ82" s="369"/>
      <c r="AK82" s="370"/>
      <c r="AL82" s="369"/>
      <c r="AM82" s="370"/>
    </row>
    <row r="83" spans="1:39" ht="109.5" customHeight="1" thickBot="1" x14ac:dyDescent="0.25">
      <c r="A83" s="725"/>
      <c r="B83" s="801"/>
      <c r="C83" s="873"/>
      <c r="D83" s="753"/>
      <c r="E83" s="730"/>
      <c r="F83" s="269" t="s">
        <v>659</v>
      </c>
      <c r="G83" s="801"/>
      <c r="H83" s="701" t="s">
        <v>660</v>
      </c>
      <c r="I83" s="599"/>
      <c r="J83" s="599"/>
      <c r="K83" s="771"/>
      <c r="L83" s="741"/>
      <c r="M83" s="559"/>
      <c r="N83" s="718"/>
      <c r="O83" s="985"/>
      <c r="P83" s="559"/>
      <c r="Q83" s="599"/>
      <c r="R83" s="621"/>
      <c r="S83" s="755"/>
      <c r="T83" s="1020"/>
      <c r="U83" s="559"/>
      <c r="V83" s="559"/>
      <c r="W83" s="1004"/>
      <c r="X83" s="1047"/>
      <c r="Y83" s="563"/>
      <c r="Z83" s="563"/>
      <c r="AA83" s="605"/>
      <c r="AB83" s="609"/>
      <c r="AC83" s="370"/>
      <c r="AD83" s="369"/>
      <c r="AE83" s="370"/>
      <c r="AF83" s="369"/>
      <c r="AG83" s="370"/>
      <c r="AH83" s="369"/>
      <c r="AI83" s="370"/>
      <c r="AJ83" s="369"/>
      <c r="AK83" s="370"/>
      <c r="AL83" s="369"/>
      <c r="AM83" s="370"/>
    </row>
    <row r="84" spans="1:39" ht="110.25" customHeight="1" thickBot="1" x14ac:dyDescent="0.25">
      <c r="A84" s="725"/>
      <c r="B84" s="801"/>
      <c r="C84" s="874"/>
      <c r="D84" s="550"/>
      <c r="E84" s="568"/>
      <c r="F84" s="279" t="s">
        <v>661</v>
      </c>
      <c r="G84" s="802"/>
      <c r="H84" s="560"/>
      <c r="I84" s="600"/>
      <c r="J84" s="600"/>
      <c r="K84" s="772"/>
      <c r="L84" s="742"/>
      <c r="M84" s="560"/>
      <c r="N84" s="719"/>
      <c r="O84" s="736"/>
      <c r="P84" s="560"/>
      <c r="Q84" s="600"/>
      <c r="R84" s="622"/>
      <c r="S84" s="756"/>
      <c r="T84" s="1053"/>
      <c r="U84" s="560"/>
      <c r="V84" s="560"/>
      <c r="W84" s="1005"/>
      <c r="X84" s="1048"/>
      <c r="Y84" s="459"/>
      <c r="Z84" s="460"/>
      <c r="AA84" s="461"/>
      <c r="AB84" s="460"/>
      <c r="AC84" s="370"/>
      <c r="AD84" s="369"/>
      <c r="AE84" s="370"/>
      <c r="AF84" s="369"/>
      <c r="AG84" s="370"/>
      <c r="AH84" s="369"/>
      <c r="AI84" s="370"/>
      <c r="AJ84" s="369"/>
      <c r="AK84" s="370"/>
      <c r="AL84" s="369"/>
      <c r="AM84" s="370"/>
    </row>
    <row r="85" spans="1:39" ht="18" customHeight="1" x14ac:dyDescent="0.2">
      <c r="A85" s="725"/>
      <c r="B85" s="801"/>
      <c r="C85" s="721">
        <v>15</v>
      </c>
      <c r="D85" s="773" t="s">
        <v>165</v>
      </c>
      <c r="E85" s="729" t="s">
        <v>157</v>
      </c>
      <c r="F85" s="773" t="s">
        <v>662</v>
      </c>
      <c r="G85" s="558" t="s">
        <v>663</v>
      </c>
      <c r="H85" s="764" t="s">
        <v>664</v>
      </c>
      <c r="I85" s="597" t="s">
        <v>47</v>
      </c>
      <c r="J85" s="597" t="s">
        <v>114</v>
      </c>
      <c r="K85" s="559">
        <f>VLOOKUP(I85,'[4]MATRIZ CALIFICACIÓN'!$B$10:$C$14,2,0)</f>
        <v>1</v>
      </c>
      <c r="L85" s="741">
        <f>HLOOKUP(J85,'[4]MATRIZ CALIFICACIÓN'!$D$8:$F$9,2,0)</f>
        <v>2</v>
      </c>
      <c r="M85" s="559">
        <f>VALUE(CONCATENATE(K85,L85))</f>
        <v>12</v>
      </c>
      <c r="N85" s="743" t="str">
        <f>VLOOKUP(M85,'[8]MATRIZ CALIFICACIÓN'!$D$27:$E$69,2,0)</f>
        <v>BAJA</v>
      </c>
      <c r="O85" s="735" t="s">
        <v>665</v>
      </c>
      <c r="P85" s="558" t="s">
        <v>106</v>
      </c>
      <c r="Q85" s="597" t="s">
        <v>47</v>
      </c>
      <c r="R85" s="619" t="s">
        <v>113</v>
      </c>
      <c r="S85" s="623" t="s">
        <v>10</v>
      </c>
      <c r="T85" s="610" t="s">
        <v>450</v>
      </c>
      <c r="U85" s="610" t="s">
        <v>450</v>
      </c>
      <c r="V85" s="610" t="s">
        <v>450</v>
      </c>
      <c r="W85" s="613" t="s">
        <v>450</v>
      </c>
      <c r="X85" s="616" t="s">
        <v>450</v>
      </c>
      <c r="Y85" s="601">
        <v>42786</v>
      </c>
      <c r="Z85" s="561" t="s">
        <v>790</v>
      </c>
      <c r="AA85" s="604" t="s">
        <v>791</v>
      </c>
      <c r="AB85" s="607" t="s">
        <v>450</v>
      </c>
      <c r="AC85" s="370"/>
      <c r="AD85" s="369"/>
      <c r="AE85" s="370"/>
      <c r="AF85" s="369"/>
      <c r="AG85" s="370"/>
      <c r="AH85" s="369"/>
      <c r="AI85" s="370"/>
      <c r="AJ85" s="369"/>
      <c r="AK85" s="370"/>
      <c r="AL85" s="369"/>
      <c r="AM85" s="370"/>
    </row>
    <row r="86" spans="1:39" ht="12.75" customHeight="1" x14ac:dyDescent="0.2">
      <c r="A86" s="725"/>
      <c r="B86" s="801"/>
      <c r="C86" s="721"/>
      <c r="D86" s="753"/>
      <c r="E86" s="730"/>
      <c r="F86" s="753"/>
      <c r="G86" s="559"/>
      <c r="H86" s="801"/>
      <c r="I86" s="598"/>
      <c r="J86" s="598"/>
      <c r="K86" s="559"/>
      <c r="L86" s="741"/>
      <c r="M86" s="559"/>
      <c r="N86" s="718"/>
      <c r="O86" s="985"/>
      <c r="P86" s="559"/>
      <c r="Q86" s="598"/>
      <c r="R86" s="620"/>
      <c r="S86" s="624"/>
      <c r="T86" s="611"/>
      <c r="U86" s="611"/>
      <c r="V86" s="611"/>
      <c r="W86" s="614"/>
      <c r="X86" s="617"/>
      <c r="Y86" s="602"/>
      <c r="Z86" s="562"/>
      <c r="AA86" s="605"/>
      <c r="AB86" s="608"/>
      <c r="AC86" s="370"/>
      <c r="AD86" s="369"/>
      <c r="AE86" s="370"/>
      <c r="AF86" s="369"/>
      <c r="AG86" s="370"/>
      <c r="AH86" s="369"/>
      <c r="AI86" s="370"/>
      <c r="AJ86" s="369"/>
      <c r="AK86" s="370"/>
      <c r="AL86" s="369"/>
      <c r="AM86" s="370"/>
    </row>
    <row r="87" spans="1:39" ht="16.5" customHeight="1" x14ac:dyDescent="0.2">
      <c r="A87" s="725"/>
      <c r="B87" s="801"/>
      <c r="C87" s="721"/>
      <c r="D87" s="753"/>
      <c r="E87" s="730"/>
      <c r="F87" s="753"/>
      <c r="G87" s="559"/>
      <c r="H87" s="801"/>
      <c r="I87" s="598"/>
      <c r="J87" s="598"/>
      <c r="K87" s="559"/>
      <c r="L87" s="741"/>
      <c r="M87" s="559"/>
      <c r="N87" s="718"/>
      <c r="O87" s="985"/>
      <c r="P87" s="559"/>
      <c r="Q87" s="598"/>
      <c r="R87" s="620"/>
      <c r="S87" s="624"/>
      <c r="T87" s="611"/>
      <c r="U87" s="611"/>
      <c r="V87" s="611"/>
      <c r="W87" s="614"/>
      <c r="X87" s="617"/>
      <c r="Y87" s="602"/>
      <c r="Z87" s="562"/>
      <c r="AA87" s="605"/>
      <c r="AB87" s="608"/>
      <c r="AC87" s="370"/>
      <c r="AD87" s="369"/>
      <c r="AE87" s="370"/>
      <c r="AF87" s="369"/>
      <c r="AG87" s="370"/>
      <c r="AH87" s="369"/>
      <c r="AI87" s="370"/>
      <c r="AJ87" s="369"/>
      <c r="AK87" s="370"/>
      <c r="AL87" s="369"/>
      <c r="AM87" s="370"/>
    </row>
    <row r="88" spans="1:39" ht="16.5" customHeight="1" x14ac:dyDescent="0.2">
      <c r="A88" s="725"/>
      <c r="B88" s="801"/>
      <c r="C88" s="721"/>
      <c r="D88" s="753"/>
      <c r="E88" s="730"/>
      <c r="F88" s="753"/>
      <c r="G88" s="559"/>
      <c r="H88" s="801"/>
      <c r="I88" s="599"/>
      <c r="J88" s="599"/>
      <c r="K88" s="559"/>
      <c r="L88" s="741"/>
      <c r="M88" s="559"/>
      <c r="N88" s="718"/>
      <c r="O88" s="985"/>
      <c r="P88" s="559"/>
      <c r="Q88" s="599"/>
      <c r="R88" s="621"/>
      <c r="S88" s="624"/>
      <c r="T88" s="611"/>
      <c r="U88" s="611"/>
      <c r="V88" s="611"/>
      <c r="W88" s="614"/>
      <c r="X88" s="617"/>
      <c r="Y88" s="602"/>
      <c r="Z88" s="562"/>
      <c r="AA88" s="605"/>
      <c r="AB88" s="608"/>
      <c r="AC88" s="370"/>
      <c r="AD88" s="369"/>
      <c r="AE88" s="370"/>
      <c r="AF88" s="369"/>
      <c r="AG88" s="370"/>
      <c r="AH88" s="369"/>
      <c r="AI88" s="370"/>
      <c r="AJ88" s="369"/>
      <c r="AK88" s="370"/>
      <c r="AL88" s="369"/>
      <c r="AM88" s="370"/>
    </row>
    <row r="89" spans="1:39" ht="21.75" customHeight="1" thickBot="1" x14ac:dyDescent="0.25">
      <c r="A89" s="725"/>
      <c r="B89" s="801"/>
      <c r="C89" s="721"/>
      <c r="D89" s="550"/>
      <c r="E89" s="568"/>
      <c r="F89" s="550"/>
      <c r="G89" s="560"/>
      <c r="H89" s="802"/>
      <c r="I89" s="600"/>
      <c r="J89" s="600"/>
      <c r="K89" s="559"/>
      <c r="L89" s="741"/>
      <c r="M89" s="559"/>
      <c r="N89" s="719"/>
      <c r="O89" s="736"/>
      <c r="P89" s="560"/>
      <c r="Q89" s="600"/>
      <c r="R89" s="622"/>
      <c r="S89" s="625"/>
      <c r="T89" s="612"/>
      <c r="U89" s="612"/>
      <c r="V89" s="612"/>
      <c r="W89" s="615"/>
      <c r="X89" s="618"/>
      <c r="Y89" s="603"/>
      <c r="Z89" s="563"/>
      <c r="AA89" s="606"/>
      <c r="AB89" s="609"/>
      <c r="AC89" s="370"/>
      <c r="AD89" s="369"/>
      <c r="AE89" s="370"/>
      <c r="AF89" s="369"/>
      <c r="AG89" s="370"/>
      <c r="AH89" s="369"/>
      <c r="AI89" s="370"/>
      <c r="AJ89" s="369"/>
      <c r="AK89" s="370"/>
      <c r="AL89" s="369"/>
      <c r="AM89" s="370"/>
    </row>
    <row r="90" spans="1:39" ht="21.75" customHeight="1" x14ac:dyDescent="0.2">
      <c r="A90" s="725"/>
      <c r="B90" s="801"/>
      <c r="C90" s="960">
        <v>16</v>
      </c>
      <c r="D90" s="773" t="s">
        <v>165</v>
      </c>
      <c r="E90" s="729" t="s">
        <v>157</v>
      </c>
      <c r="F90" s="773" t="s">
        <v>666</v>
      </c>
      <c r="G90" s="610" t="s">
        <v>667</v>
      </c>
      <c r="H90" s="623" t="s">
        <v>668</v>
      </c>
      <c r="I90" s="597" t="s">
        <v>47</v>
      </c>
      <c r="J90" s="597" t="s">
        <v>113</v>
      </c>
      <c r="K90" s="946">
        <f>VLOOKUP(I90,'[9]MATRIZ CALIFICACIÓN'!$B$10:$C$14,2,0)</f>
        <v>1</v>
      </c>
      <c r="L90" s="1006">
        <f>HLOOKUP(J90,'[9]MATRIZ CALIFICACIÓN'!$D$8:$F$9,2,0)</f>
        <v>1</v>
      </c>
      <c r="M90" s="946">
        <f>VALUE(CONCATENATE(K90,L90))</f>
        <v>11</v>
      </c>
      <c r="N90" s="743" t="str">
        <f>VLOOKUP(M90,'[8]MATRIZ CALIFICACIÓN'!$D$27:$E$69,2,0)</f>
        <v>BAJA</v>
      </c>
      <c r="O90" s="794" t="s">
        <v>669</v>
      </c>
      <c r="P90" s="558" t="s">
        <v>106</v>
      </c>
      <c r="Q90" s="597" t="s">
        <v>47</v>
      </c>
      <c r="R90" s="619" t="s">
        <v>113</v>
      </c>
      <c r="S90" s="623" t="s">
        <v>10</v>
      </c>
      <c r="T90" s="647" t="s">
        <v>450</v>
      </c>
      <c r="U90" s="647" t="s">
        <v>450</v>
      </c>
      <c r="V90" s="647" t="s">
        <v>450</v>
      </c>
      <c r="W90" s="1061" t="s">
        <v>450</v>
      </c>
      <c r="X90" s="616" t="s">
        <v>450</v>
      </c>
      <c r="Y90" s="1072">
        <v>42821</v>
      </c>
      <c r="Z90" s="554" t="s">
        <v>792</v>
      </c>
      <c r="AA90" s="604" t="s">
        <v>791</v>
      </c>
      <c r="AB90" s="607" t="s">
        <v>450</v>
      </c>
      <c r="AC90" s="370"/>
      <c r="AD90" s="369"/>
      <c r="AE90" s="370"/>
      <c r="AF90" s="369"/>
      <c r="AG90" s="370"/>
      <c r="AH90" s="369"/>
      <c r="AI90" s="370"/>
      <c r="AJ90" s="369"/>
      <c r="AK90" s="370"/>
      <c r="AL90" s="369"/>
      <c r="AM90" s="370"/>
    </row>
    <row r="91" spans="1:39" ht="21.75" customHeight="1" x14ac:dyDescent="0.2">
      <c r="A91" s="725"/>
      <c r="B91" s="801"/>
      <c r="C91" s="961"/>
      <c r="D91" s="753"/>
      <c r="E91" s="730"/>
      <c r="F91" s="753"/>
      <c r="G91" s="611"/>
      <c r="H91" s="624"/>
      <c r="I91" s="598"/>
      <c r="J91" s="598"/>
      <c r="K91" s="947"/>
      <c r="L91" s="1007"/>
      <c r="M91" s="947"/>
      <c r="N91" s="718"/>
      <c r="O91" s="795"/>
      <c r="P91" s="559"/>
      <c r="Q91" s="598"/>
      <c r="R91" s="620"/>
      <c r="S91" s="624"/>
      <c r="T91" s="648"/>
      <c r="U91" s="648"/>
      <c r="V91" s="648"/>
      <c r="W91" s="1062"/>
      <c r="X91" s="617"/>
      <c r="Y91" s="1073"/>
      <c r="Z91" s="552"/>
      <c r="AA91" s="605"/>
      <c r="AB91" s="608"/>
      <c r="AC91" s="370"/>
      <c r="AD91" s="369"/>
      <c r="AE91" s="370"/>
      <c r="AF91" s="369"/>
      <c r="AG91" s="370"/>
      <c r="AH91" s="369"/>
      <c r="AI91" s="370"/>
      <c r="AJ91" s="369"/>
      <c r="AK91" s="370"/>
      <c r="AL91" s="369"/>
      <c r="AM91" s="370"/>
    </row>
    <row r="92" spans="1:39" ht="21.75" customHeight="1" x14ac:dyDescent="0.2">
      <c r="A92" s="725"/>
      <c r="B92" s="801"/>
      <c r="C92" s="961"/>
      <c r="D92" s="753"/>
      <c r="E92" s="730"/>
      <c r="F92" s="753"/>
      <c r="G92" s="611"/>
      <c r="H92" s="624"/>
      <c r="I92" s="598"/>
      <c r="J92" s="598"/>
      <c r="K92" s="947"/>
      <c r="L92" s="1007"/>
      <c r="M92" s="947"/>
      <c r="N92" s="718"/>
      <c r="O92" s="795"/>
      <c r="P92" s="559"/>
      <c r="Q92" s="598"/>
      <c r="R92" s="620"/>
      <c r="S92" s="624"/>
      <c r="T92" s="648"/>
      <c r="U92" s="648"/>
      <c r="V92" s="648"/>
      <c r="W92" s="1062"/>
      <c r="X92" s="617"/>
      <c r="Y92" s="1073"/>
      <c r="Z92" s="552"/>
      <c r="AA92" s="605"/>
      <c r="AB92" s="608"/>
      <c r="AC92" s="370"/>
      <c r="AD92" s="369"/>
      <c r="AE92" s="370"/>
      <c r="AF92" s="369"/>
      <c r="AG92" s="370"/>
      <c r="AH92" s="369"/>
      <c r="AI92" s="370"/>
      <c r="AJ92" s="369"/>
      <c r="AK92" s="370"/>
      <c r="AL92" s="369"/>
      <c r="AM92" s="370"/>
    </row>
    <row r="93" spans="1:39" ht="21.75" customHeight="1" x14ac:dyDescent="0.2">
      <c r="A93" s="725"/>
      <c r="B93" s="801"/>
      <c r="C93" s="961"/>
      <c r="D93" s="753"/>
      <c r="E93" s="730"/>
      <c r="F93" s="753"/>
      <c r="G93" s="611"/>
      <c r="H93" s="624"/>
      <c r="I93" s="599"/>
      <c r="J93" s="599"/>
      <c r="K93" s="947"/>
      <c r="L93" s="1007"/>
      <c r="M93" s="947"/>
      <c r="N93" s="718"/>
      <c r="O93" s="795"/>
      <c r="P93" s="559"/>
      <c r="Q93" s="599"/>
      <c r="R93" s="621"/>
      <c r="S93" s="624"/>
      <c r="T93" s="648"/>
      <c r="U93" s="648"/>
      <c r="V93" s="648"/>
      <c r="W93" s="1062"/>
      <c r="X93" s="617"/>
      <c r="Y93" s="1073"/>
      <c r="Z93" s="552"/>
      <c r="AA93" s="605"/>
      <c r="AB93" s="608"/>
      <c r="AC93" s="370"/>
      <c r="AD93" s="369"/>
      <c r="AE93" s="370"/>
      <c r="AF93" s="369"/>
      <c r="AG93" s="370"/>
      <c r="AH93" s="369"/>
      <c r="AI93" s="370"/>
      <c r="AJ93" s="369"/>
      <c r="AK93" s="370"/>
      <c r="AL93" s="369"/>
      <c r="AM93" s="370"/>
    </row>
    <row r="94" spans="1:39" ht="21.75" customHeight="1" thickBot="1" x14ac:dyDescent="0.25">
      <c r="A94" s="725"/>
      <c r="B94" s="801"/>
      <c r="C94" s="962"/>
      <c r="D94" s="550"/>
      <c r="E94" s="568"/>
      <c r="F94" s="550"/>
      <c r="G94" s="612"/>
      <c r="H94" s="625"/>
      <c r="I94" s="600"/>
      <c r="J94" s="600"/>
      <c r="K94" s="948"/>
      <c r="L94" s="1008"/>
      <c r="M94" s="948"/>
      <c r="N94" s="719"/>
      <c r="O94" s="796"/>
      <c r="P94" s="560"/>
      <c r="Q94" s="600"/>
      <c r="R94" s="622"/>
      <c r="S94" s="625"/>
      <c r="T94" s="649"/>
      <c r="U94" s="649"/>
      <c r="V94" s="649"/>
      <c r="W94" s="1063"/>
      <c r="X94" s="618"/>
      <c r="Y94" s="1074"/>
      <c r="Z94" s="553"/>
      <c r="AA94" s="606"/>
      <c r="AB94" s="609"/>
      <c r="AC94" s="370"/>
      <c r="AD94" s="369"/>
      <c r="AE94" s="370"/>
      <c r="AF94" s="369"/>
      <c r="AG94" s="370"/>
      <c r="AH94" s="369"/>
      <c r="AI94" s="370"/>
      <c r="AJ94" s="369"/>
      <c r="AK94" s="370"/>
      <c r="AL94" s="369"/>
      <c r="AM94" s="370"/>
    </row>
    <row r="95" spans="1:39" ht="45.75" customHeight="1" x14ac:dyDescent="0.2">
      <c r="A95" s="725"/>
      <c r="B95" s="801"/>
      <c r="C95" s="842">
        <v>17</v>
      </c>
      <c r="D95" s="773" t="s">
        <v>163</v>
      </c>
      <c r="E95" s="729" t="s">
        <v>157</v>
      </c>
      <c r="F95" s="283" t="s">
        <v>369</v>
      </c>
      <c r="G95" s="875" t="s">
        <v>370</v>
      </c>
      <c r="H95" s="258" t="s">
        <v>371</v>
      </c>
      <c r="I95" s="597" t="s">
        <v>47</v>
      </c>
      <c r="J95" s="597" t="s">
        <v>114</v>
      </c>
      <c r="K95" s="729">
        <f>VLOOKUP(I95,'[10]MATRIZ CALIFICACIÓN'!$B$10:$C$14,2,0)</f>
        <v>1</v>
      </c>
      <c r="L95" s="780">
        <f>HLOOKUP(J95,'[10]MATRIZ CALIFICACIÓN'!$D$8:$F$9,2,0)</f>
        <v>2</v>
      </c>
      <c r="M95" s="729">
        <f>VALUE(CONCATENATE(K95,L95))</f>
        <v>12</v>
      </c>
      <c r="N95" s="743" t="str">
        <f>VLOOKUP(M95,'[10]MATRIZ CALIFICACIÓN'!$D$27:$E$69,2,0)</f>
        <v>BAJA</v>
      </c>
      <c r="O95" s="794" t="s">
        <v>372</v>
      </c>
      <c r="P95" s="558" t="s">
        <v>106</v>
      </c>
      <c r="Q95" s="597" t="s">
        <v>47</v>
      </c>
      <c r="R95" s="619" t="s">
        <v>114</v>
      </c>
      <c r="S95" s="623" t="s">
        <v>10</v>
      </c>
      <c r="T95" s="1000" t="s">
        <v>373</v>
      </c>
      <c r="U95" s="647" t="s">
        <v>374</v>
      </c>
      <c r="V95" s="997" t="s">
        <v>375</v>
      </c>
      <c r="W95" s="693" t="s">
        <v>376</v>
      </c>
      <c r="X95" s="693" t="s">
        <v>377</v>
      </c>
      <c r="Y95" s="1090" t="s">
        <v>776</v>
      </c>
      <c r="Z95" s="1054" t="s">
        <v>793</v>
      </c>
      <c r="AA95" s="1057" t="s">
        <v>794</v>
      </c>
      <c r="AB95" s="1093" t="s">
        <v>450</v>
      </c>
      <c r="AC95" s="370"/>
      <c r="AD95" s="369"/>
      <c r="AE95" s="370"/>
      <c r="AF95" s="369"/>
      <c r="AG95" s="370"/>
      <c r="AH95" s="369"/>
      <c r="AI95" s="370"/>
      <c r="AJ95" s="369"/>
      <c r="AK95" s="370"/>
      <c r="AL95" s="369"/>
      <c r="AM95" s="370"/>
    </row>
    <row r="96" spans="1:39" ht="34.5" customHeight="1" x14ac:dyDescent="0.2">
      <c r="A96" s="725"/>
      <c r="B96" s="801"/>
      <c r="C96" s="843"/>
      <c r="D96" s="753"/>
      <c r="E96" s="730"/>
      <c r="F96" s="284" t="s">
        <v>378</v>
      </c>
      <c r="G96" s="876"/>
      <c r="H96" s="273" t="s">
        <v>379</v>
      </c>
      <c r="I96" s="598"/>
      <c r="J96" s="598"/>
      <c r="K96" s="730"/>
      <c r="L96" s="781"/>
      <c r="M96" s="730"/>
      <c r="N96" s="718"/>
      <c r="O96" s="795"/>
      <c r="P96" s="559"/>
      <c r="Q96" s="598"/>
      <c r="R96" s="620"/>
      <c r="S96" s="624"/>
      <c r="T96" s="1001"/>
      <c r="U96" s="648"/>
      <c r="V96" s="998"/>
      <c r="W96" s="1009"/>
      <c r="X96" s="694"/>
      <c r="Y96" s="1091"/>
      <c r="Z96" s="1055"/>
      <c r="AA96" s="1058"/>
      <c r="AB96" s="1094"/>
      <c r="AC96" s="370"/>
      <c r="AD96" s="369"/>
      <c r="AE96" s="370"/>
      <c r="AF96" s="369"/>
      <c r="AG96" s="370"/>
      <c r="AH96" s="369"/>
      <c r="AI96" s="370"/>
      <c r="AJ96" s="369"/>
      <c r="AK96" s="370"/>
      <c r="AL96" s="369"/>
      <c r="AM96" s="370"/>
    </row>
    <row r="97" spans="1:39" ht="21.75" customHeight="1" x14ac:dyDescent="0.2">
      <c r="A97" s="725"/>
      <c r="B97" s="801"/>
      <c r="C97" s="843"/>
      <c r="D97" s="753"/>
      <c r="E97" s="730"/>
      <c r="F97" s="284" t="s">
        <v>380</v>
      </c>
      <c r="G97" s="876"/>
      <c r="H97" s="259" t="s">
        <v>381</v>
      </c>
      <c r="I97" s="598"/>
      <c r="J97" s="598"/>
      <c r="K97" s="730"/>
      <c r="L97" s="781"/>
      <c r="M97" s="730"/>
      <c r="N97" s="718"/>
      <c r="O97" s="795"/>
      <c r="P97" s="559"/>
      <c r="Q97" s="598"/>
      <c r="R97" s="620"/>
      <c r="S97" s="624"/>
      <c r="T97" s="1001"/>
      <c r="U97" s="648"/>
      <c r="V97" s="998"/>
      <c r="W97" s="1009"/>
      <c r="X97" s="694"/>
      <c r="Y97" s="1091"/>
      <c r="Z97" s="1055"/>
      <c r="AA97" s="1058"/>
      <c r="AB97" s="1094"/>
      <c r="AC97" s="370"/>
      <c r="AD97" s="369"/>
      <c r="AE97" s="370"/>
      <c r="AF97" s="369"/>
      <c r="AG97" s="370"/>
      <c r="AH97" s="369"/>
      <c r="AI97" s="370"/>
      <c r="AJ97" s="369"/>
      <c r="AK97" s="370"/>
      <c r="AL97" s="369"/>
      <c r="AM97" s="370"/>
    </row>
    <row r="98" spans="1:39" ht="15.75" customHeight="1" x14ac:dyDescent="0.2">
      <c r="A98" s="725"/>
      <c r="B98" s="801"/>
      <c r="C98" s="843"/>
      <c r="D98" s="753"/>
      <c r="E98" s="730"/>
      <c r="F98" s="549" t="s">
        <v>327</v>
      </c>
      <c r="G98" s="876"/>
      <c r="H98" s="549" t="s">
        <v>382</v>
      </c>
      <c r="I98" s="599"/>
      <c r="J98" s="599"/>
      <c r="K98" s="730"/>
      <c r="L98" s="781"/>
      <c r="M98" s="730"/>
      <c r="N98" s="718"/>
      <c r="O98" s="795"/>
      <c r="P98" s="559"/>
      <c r="Q98" s="599"/>
      <c r="R98" s="621"/>
      <c r="S98" s="624"/>
      <c r="T98" s="1001"/>
      <c r="U98" s="648"/>
      <c r="V98" s="998"/>
      <c r="W98" s="1009"/>
      <c r="X98" s="694"/>
      <c r="Y98" s="1091"/>
      <c r="Z98" s="1055"/>
      <c r="AA98" s="1058"/>
      <c r="AB98" s="1094"/>
      <c r="AC98" s="370"/>
      <c r="AD98" s="369"/>
      <c r="AE98" s="370"/>
      <c r="AF98" s="369"/>
      <c r="AG98" s="370"/>
      <c r="AH98" s="369"/>
      <c r="AI98" s="370"/>
      <c r="AJ98" s="369"/>
      <c r="AK98" s="370"/>
      <c r="AL98" s="369"/>
      <c r="AM98" s="370"/>
    </row>
    <row r="99" spans="1:39" ht="12" customHeight="1" thickBot="1" x14ac:dyDescent="0.25">
      <c r="A99" s="725"/>
      <c r="B99" s="801"/>
      <c r="C99" s="844"/>
      <c r="D99" s="550"/>
      <c r="E99" s="568"/>
      <c r="F99" s="550"/>
      <c r="G99" s="877"/>
      <c r="H99" s="550"/>
      <c r="I99" s="600"/>
      <c r="J99" s="600"/>
      <c r="K99" s="568"/>
      <c r="L99" s="782"/>
      <c r="M99" s="568"/>
      <c r="N99" s="719"/>
      <c r="O99" s="796"/>
      <c r="P99" s="560"/>
      <c r="Q99" s="600"/>
      <c r="R99" s="622"/>
      <c r="S99" s="625"/>
      <c r="T99" s="1002"/>
      <c r="U99" s="649"/>
      <c r="V99" s="999"/>
      <c r="W99" s="1010"/>
      <c r="X99" s="692"/>
      <c r="Y99" s="1092"/>
      <c r="Z99" s="1056"/>
      <c r="AA99" s="1059"/>
      <c r="AB99" s="1095"/>
      <c r="AC99" s="370"/>
      <c r="AD99" s="369"/>
      <c r="AE99" s="370"/>
      <c r="AF99" s="369"/>
      <c r="AG99" s="370"/>
      <c r="AH99" s="369"/>
      <c r="AI99" s="370"/>
      <c r="AJ99" s="369"/>
      <c r="AK99" s="370"/>
      <c r="AL99" s="369"/>
      <c r="AM99" s="370"/>
    </row>
    <row r="100" spans="1:39" ht="55.5" customHeight="1" x14ac:dyDescent="0.2">
      <c r="A100" s="725"/>
      <c r="B100" s="801"/>
      <c r="C100" s="842">
        <v>18</v>
      </c>
      <c r="D100" s="773" t="s">
        <v>163</v>
      </c>
      <c r="E100" s="729" t="s">
        <v>157</v>
      </c>
      <c r="F100" s="258" t="s">
        <v>369</v>
      </c>
      <c r="G100" s="952" t="s">
        <v>383</v>
      </c>
      <c r="H100" s="258" t="s">
        <v>384</v>
      </c>
      <c r="I100" s="597" t="s">
        <v>47</v>
      </c>
      <c r="J100" s="597" t="s">
        <v>114</v>
      </c>
      <c r="K100" s="729">
        <f>VLOOKUP(I100,'[11]MATRIZ CALIFICACIÓN'!$B$10:$C$14,2,0)</f>
        <v>1</v>
      </c>
      <c r="L100" s="780">
        <f>HLOOKUP(J100,'[11]MATRIZ CALIFICACIÓN'!$D$8:$F$9,2,0)</f>
        <v>2</v>
      </c>
      <c r="M100" s="729">
        <f>VALUE(CONCATENATE(K100,L100))</f>
        <v>12</v>
      </c>
      <c r="N100" s="743" t="str">
        <f>VLOOKUP(M100,'[10]MATRIZ CALIFICACIÓN'!$D$27:$E$69,2,0)</f>
        <v>BAJA</v>
      </c>
      <c r="O100" s="743" t="s">
        <v>385</v>
      </c>
      <c r="P100" s="558" t="s">
        <v>106</v>
      </c>
      <c r="Q100" s="597" t="s">
        <v>47</v>
      </c>
      <c r="R100" s="619" t="s">
        <v>114</v>
      </c>
      <c r="S100" s="623" t="s">
        <v>10</v>
      </c>
      <c r="T100" s="1000" t="s">
        <v>373</v>
      </c>
      <c r="U100" s="647" t="s">
        <v>374</v>
      </c>
      <c r="V100" s="997" t="s">
        <v>375</v>
      </c>
      <c r="W100" s="693" t="s">
        <v>376</v>
      </c>
      <c r="X100" s="693" t="s">
        <v>377</v>
      </c>
      <c r="Y100" s="1090" t="s">
        <v>776</v>
      </c>
      <c r="Z100" s="1054" t="s">
        <v>793</v>
      </c>
      <c r="AA100" s="1057" t="s">
        <v>794</v>
      </c>
      <c r="AB100" s="1093" t="s">
        <v>450</v>
      </c>
      <c r="AC100" s="370"/>
      <c r="AD100" s="369"/>
      <c r="AE100" s="370"/>
      <c r="AF100" s="369"/>
      <c r="AG100" s="370"/>
      <c r="AH100" s="369"/>
      <c r="AI100" s="370"/>
      <c r="AJ100" s="369"/>
      <c r="AK100" s="370"/>
      <c r="AL100" s="369"/>
      <c r="AM100" s="370"/>
    </row>
    <row r="101" spans="1:39" ht="29.25" customHeight="1" x14ac:dyDescent="0.2">
      <c r="A101" s="725"/>
      <c r="B101" s="801"/>
      <c r="C101" s="843"/>
      <c r="D101" s="753"/>
      <c r="E101" s="730"/>
      <c r="F101" s="259" t="s">
        <v>386</v>
      </c>
      <c r="G101" s="953"/>
      <c r="H101" s="273" t="s">
        <v>387</v>
      </c>
      <c r="I101" s="598"/>
      <c r="J101" s="598"/>
      <c r="K101" s="730"/>
      <c r="L101" s="781"/>
      <c r="M101" s="730"/>
      <c r="N101" s="718"/>
      <c r="O101" s="718"/>
      <c r="P101" s="559"/>
      <c r="Q101" s="598"/>
      <c r="R101" s="620"/>
      <c r="S101" s="624"/>
      <c r="T101" s="1001"/>
      <c r="U101" s="648"/>
      <c r="V101" s="998"/>
      <c r="W101" s="1009"/>
      <c r="X101" s="694"/>
      <c r="Y101" s="1091"/>
      <c r="Z101" s="1055"/>
      <c r="AA101" s="1058"/>
      <c r="AB101" s="1094"/>
      <c r="AC101" s="370"/>
      <c r="AD101" s="369"/>
      <c r="AE101" s="370"/>
      <c r="AF101" s="369"/>
      <c r="AG101" s="370"/>
      <c r="AH101" s="369"/>
      <c r="AI101" s="370"/>
      <c r="AJ101" s="369"/>
      <c r="AK101" s="370"/>
      <c r="AL101" s="369"/>
      <c r="AM101" s="370"/>
    </row>
    <row r="102" spans="1:39" ht="18.75" customHeight="1" x14ac:dyDescent="0.2">
      <c r="A102" s="725"/>
      <c r="B102" s="801"/>
      <c r="C102" s="843"/>
      <c r="D102" s="753"/>
      <c r="E102" s="730"/>
      <c r="F102" s="259" t="s">
        <v>380</v>
      </c>
      <c r="G102" s="953"/>
      <c r="H102" s="259" t="s">
        <v>381</v>
      </c>
      <c r="I102" s="598"/>
      <c r="J102" s="598"/>
      <c r="K102" s="730"/>
      <c r="L102" s="781"/>
      <c r="M102" s="730"/>
      <c r="N102" s="718"/>
      <c r="O102" s="718"/>
      <c r="P102" s="559"/>
      <c r="Q102" s="598"/>
      <c r="R102" s="620"/>
      <c r="S102" s="624"/>
      <c r="T102" s="1001"/>
      <c r="U102" s="648"/>
      <c r="V102" s="998"/>
      <c r="W102" s="1009"/>
      <c r="X102" s="694"/>
      <c r="Y102" s="1091"/>
      <c r="Z102" s="1055"/>
      <c r="AA102" s="1058"/>
      <c r="AB102" s="1094"/>
      <c r="AC102" s="370"/>
      <c r="AD102" s="369"/>
      <c r="AE102" s="370"/>
      <c r="AF102" s="369"/>
      <c r="AG102" s="370"/>
      <c r="AH102" s="369"/>
      <c r="AI102" s="370"/>
      <c r="AJ102" s="369"/>
      <c r="AK102" s="370"/>
      <c r="AL102" s="369"/>
      <c r="AM102" s="370"/>
    </row>
    <row r="103" spans="1:39" ht="21.75" customHeight="1" x14ac:dyDescent="0.2">
      <c r="A103" s="725"/>
      <c r="B103" s="801"/>
      <c r="C103" s="843"/>
      <c r="D103" s="753"/>
      <c r="E103" s="730"/>
      <c r="F103" s="549" t="s">
        <v>327</v>
      </c>
      <c r="G103" s="953"/>
      <c r="H103" s="549" t="s">
        <v>382</v>
      </c>
      <c r="I103" s="599"/>
      <c r="J103" s="599"/>
      <c r="K103" s="730"/>
      <c r="L103" s="781"/>
      <c r="M103" s="730"/>
      <c r="N103" s="718"/>
      <c r="O103" s="718"/>
      <c r="P103" s="559"/>
      <c r="Q103" s="599"/>
      <c r="R103" s="621"/>
      <c r="S103" s="624"/>
      <c r="T103" s="1001"/>
      <c r="U103" s="648"/>
      <c r="V103" s="998"/>
      <c r="W103" s="1009"/>
      <c r="X103" s="694"/>
      <c r="Y103" s="1091"/>
      <c r="Z103" s="1055"/>
      <c r="AA103" s="1058"/>
      <c r="AB103" s="1094"/>
      <c r="AC103" s="370"/>
      <c r="AD103" s="369"/>
      <c r="AE103" s="370"/>
      <c r="AF103" s="369"/>
      <c r="AG103" s="370"/>
      <c r="AH103" s="369"/>
      <c r="AI103" s="370"/>
      <c r="AJ103" s="369"/>
      <c r="AK103" s="370"/>
      <c r="AL103" s="369"/>
      <c r="AM103" s="370"/>
    </row>
    <row r="104" spans="1:39" ht="21.75" customHeight="1" thickBot="1" x14ac:dyDescent="0.25">
      <c r="A104" s="725"/>
      <c r="B104" s="801"/>
      <c r="C104" s="844"/>
      <c r="D104" s="550"/>
      <c r="E104" s="568"/>
      <c r="F104" s="550"/>
      <c r="G104" s="954"/>
      <c r="H104" s="550"/>
      <c r="I104" s="600"/>
      <c r="J104" s="600"/>
      <c r="K104" s="568"/>
      <c r="L104" s="782"/>
      <c r="M104" s="568"/>
      <c r="N104" s="719"/>
      <c r="O104" s="719"/>
      <c r="P104" s="560"/>
      <c r="Q104" s="600"/>
      <c r="R104" s="622"/>
      <c r="S104" s="625"/>
      <c r="T104" s="1002"/>
      <c r="U104" s="649"/>
      <c r="V104" s="999"/>
      <c r="W104" s="1010"/>
      <c r="X104" s="692"/>
      <c r="Y104" s="1092"/>
      <c r="Z104" s="1056"/>
      <c r="AA104" s="1059"/>
      <c r="AB104" s="1095"/>
      <c r="AC104" s="370"/>
      <c r="AD104" s="369"/>
      <c r="AE104" s="370"/>
      <c r="AF104" s="369"/>
      <c r="AG104" s="370"/>
      <c r="AH104" s="369"/>
      <c r="AI104" s="370"/>
      <c r="AJ104" s="369"/>
      <c r="AK104" s="370"/>
      <c r="AL104" s="369"/>
      <c r="AM104" s="370"/>
    </row>
    <row r="105" spans="1:39" ht="57.75" customHeight="1" x14ac:dyDescent="0.2">
      <c r="A105" s="725"/>
      <c r="B105" s="801"/>
      <c r="C105" s="866">
        <v>19</v>
      </c>
      <c r="D105" s="773" t="s">
        <v>163</v>
      </c>
      <c r="E105" s="729" t="s">
        <v>157</v>
      </c>
      <c r="F105" s="283" t="s">
        <v>369</v>
      </c>
      <c r="G105" s="869" t="s">
        <v>388</v>
      </c>
      <c r="H105" s="258" t="s">
        <v>384</v>
      </c>
      <c r="I105" s="869" t="s">
        <v>47</v>
      </c>
      <c r="J105" s="764" t="s">
        <v>114</v>
      </c>
      <c r="K105" s="949">
        <f>VLOOKUP(I105,'[4]MATRIZ CALIFICACIÓN'!$B$10:$C$14,2,0)</f>
        <v>1</v>
      </c>
      <c r="L105" s="780">
        <f>HLOOKUP(J105,'[4]MATRIZ CALIFICACIÓN'!$D$8:$F$9,2,0)</f>
        <v>2</v>
      </c>
      <c r="M105" s="729">
        <f>VALUE(CONCATENATE(K105,L105))</f>
        <v>12</v>
      </c>
      <c r="N105" s="743" t="str">
        <f>VLOOKUP(M105,'[10]MATRIZ CALIFICACIÓN'!$D$27:$E$69,2,0)</f>
        <v>BAJA</v>
      </c>
      <c r="O105" s="764" t="s">
        <v>389</v>
      </c>
      <c r="P105" s="558" t="s">
        <v>106</v>
      </c>
      <c r="Q105" s="597" t="s">
        <v>47</v>
      </c>
      <c r="R105" s="619" t="s">
        <v>114</v>
      </c>
      <c r="S105" s="623" t="s">
        <v>10</v>
      </c>
      <c r="T105" s="1000" t="s">
        <v>373</v>
      </c>
      <c r="U105" s="647" t="s">
        <v>374</v>
      </c>
      <c r="V105" s="997" t="s">
        <v>375</v>
      </c>
      <c r="W105" s="693" t="s">
        <v>376</v>
      </c>
      <c r="X105" s="693" t="s">
        <v>377</v>
      </c>
      <c r="Y105" s="1090" t="s">
        <v>776</v>
      </c>
      <c r="Z105" s="1054" t="s">
        <v>793</v>
      </c>
      <c r="AA105" s="1057" t="s">
        <v>794</v>
      </c>
      <c r="AB105" s="1093" t="s">
        <v>450</v>
      </c>
      <c r="AC105" s="370"/>
      <c r="AD105" s="369"/>
      <c r="AE105" s="370"/>
      <c r="AF105" s="369"/>
      <c r="AG105" s="370"/>
      <c r="AH105" s="369"/>
      <c r="AI105" s="370"/>
      <c r="AJ105" s="369"/>
      <c r="AK105" s="370"/>
      <c r="AL105" s="369"/>
      <c r="AM105" s="370"/>
    </row>
    <row r="106" spans="1:39" ht="31.5" customHeight="1" x14ac:dyDescent="0.2">
      <c r="A106" s="725"/>
      <c r="B106" s="801"/>
      <c r="C106" s="867"/>
      <c r="D106" s="753"/>
      <c r="E106" s="730"/>
      <c r="F106" s="284" t="s">
        <v>386</v>
      </c>
      <c r="G106" s="870"/>
      <c r="H106" s="273" t="s">
        <v>387</v>
      </c>
      <c r="I106" s="870"/>
      <c r="J106" s="801"/>
      <c r="K106" s="950"/>
      <c r="L106" s="781"/>
      <c r="M106" s="730"/>
      <c r="N106" s="718"/>
      <c r="O106" s="801"/>
      <c r="P106" s="559"/>
      <c r="Q106" s="598"/>
      <c r="R106" s="620"/>
      <c r="S106" s="624"/>
      <c r="T106" s="1001"/>
      <c r="U106" s="648"/>
      <c r="V106" s="998"/>
      <c r="W106" s="1009"/>
      <c r="X106" s="694"/>
      <c r="Y106" s="1091"/>
      <c r="Z106" s="1055"/>
      <c r="AA106" s="1058"/>
      <c r="AB106" s="1094"/>
      <c r="AC106" s="370"/>
      <c r="AD106" s="369"/>
      <c r="AE106" s="370"/>
      <c r="AF106" s="369"/>
      <c r="AG106" s="370"/>
      <c r="AH106" s="369"/>
      <c r="AI106" s="370"/>
      <c r="AJ106" s="369"/>
      <c r="AK106" s="370"/>
      <c r="AL106" s="369"/>
      <c r="AM106" s="370"/>
    </row>
    <row r="107" spans="1:39" ht="21.75" customHeight="1" x14ac:dyDescent="0.2">
      <c r="A107" s="725"/>
      <c r="B107" s="801"/>
      <c r="C107" s="867"/>
      <c r="D107" s="753"/>
      <c r="E107" s="730"/>
      <c r="F107" s="284" t="s">
        <v>380</v>
      </c>
      <c r="G107" s="870"/>
      <c r="H107" s="259" t="s">
        <v>381</v>
      </c>
      <c r="I107" s="870"/>
      <c r="J107" s="801"/>
      <c r="K107" s="950"/>
      <c r="L107" s="781"/>
      <c r="M107" s="730"/>
      <c r="N107" s="718"/>
      <c r="O107" s="801"/>
      <c r="P107" s="559"/>
      <c r="Q107" s="598"/>
      <c r="R107" s="620"/>
      <c r="S107" s="624"/>
      <c r="T107" s="1001"/>
      <c r="U107" s="648"/>
      <c r="V107" s="998"/>
      <c r="W107" s="1009"/>
      <c r="X107" s="694"/>
      <c r="Y107" s="1091"/>
      <c r="Z107" s="1055"/>
      <c r="AA107" s="1058"/>
      <c r="AB107" s="1094"/>
      <c r="AC107" s="370"/>
      <c r="AD107" s="369"/>
      <c r="AE107" s="370"/>
      <c r="AF107" s="369"/>
      <c r="AG107" s="370"/>
      <c r="AH107" s="369"/>
      <c r="AI107" s="370"/>
      <c r="AJ107" s="369"/>
      <c r="AK107" s="370"/>
      <c r="AL107" s="369"/>
      <c r="AM107" s="370"/>
    </row>
    <row r="108" spans="1:39" ht="21.75" customHeight="1" x14ac:dyDescent="0.2">
      <c r="A108" s="725"/>
      <c r="B108" s="801"/>
      <c r="C108" s="867"/>
      <c r="D108" s="753"/>
      <c r="E108" s="730"/>
      <c r="F108" s="549" t="s">
        <v>327</v>
      </c>
      <c r="G108" s="870"/>
      <c r="H108" s="549" t="s">
        <v>382</v>
      </c>
      <c r="I108" s="870"/>
      <c r="J108" s="801"/>
      <c r="K108" s="950"/>
      <c r="L108" s="781"/>
      <c r="M108" s="730"/>
      <c r="N108" s="718"/>
      <c r="O108" s="801"/>
      <c r="P108" s="559"/>
      <c r="Q108" s="599"/>
      <c r="R108" s="621"/>
      <c r="S108" s="624"/>
      <c r="T108" s="1001"/>
      <c r="U108" s="648"/>
      <c r="V108" s="998"/>
      <c r="W108" s="1009"/>
      <c r="X108" s="694"/>
      <c r="Y108" s="1091"/>
      <c r="Z108" s="1055"/>
      <c r="AA108" s="1058"/>
      <c r="AB108" s="1094"/>
      <c r="AC108" s="370"/>
      <c r="AD108" s="369"/>
      <c r="AE108" s="370"/>
      <c r="AF108" s="369"/>
      <c r="AG108" s="370"/>
      <c r="AH108" s="369"/>
      <c r="AI108" s="370"/>
      <c r="AJ108" s="369"/>
      <c r="AK108" s="370"/>
      <c r="AL108" s="369"/>
      <c r="AM108" s="370"/>
    </row>
    <row r="109" spans="1:39" ht="21.75" customHeight="1" thickBot="1" x14ac:dyDescent="0.25">
      <c r="A109" s="725"/>
      <c r="B109" s="801"/>
      <c r="C109" s="868"/>
      <c r="D109" s="550"/>
      <c r="E109" s="568"/>
      <c r="F109" s="550"/>
      <c r="G109" s="871"/>
      <c r="H109" s="550"/>
      <c r="I109" s="871"/>
      <c r="J109" s="802"/>
      <c r="K109" s="951"/>
      <c r="L109" s="782"/>
      <c r="M109" s="568"/>
      <c r="N109" s="719"/>
      <c r="O109" s="802"/>
      <c r="P109" s="560"/>
      <c r="Q109" s="600"/>
      <c r="R109" s="622"/>
      <c r="S109" s="625"/>
      <c r="T109" s="1002"/>
      <c r="U109" s="649"/>
      <c r="V109" s="999"/>
      <c r="W109" s="1010"/>
      <c r="X109" s="692"/>
      <c r="Y109" s="1092"/>
      <c r="Z109" s="1056"/>
      <c r="AA109" s="1059"/>
      <c r="AB109" s="1095"/>
      <c r="AC109" s="370"/>
      <c r="AD109" s="369"/>
      <c r="AE109" s="370"/>
      <c r="AF109" s="369"/>
      <c r="AG109" s="370"/>
      <c r="AH109" s="369"/>
      <c r="AI109" s="370"/>
      <c r="AJ109" s="369"/>
      <c r="AK109" s="370"/>
      <c r="AL109" s="369"/>
      <c r="AM109" s="370"/>
    </row>
    <row r="110" spans="1:39" ht="47.25" customHeight="1" x14ac:dyDescent="0.2">
      <c r="A110" s="725"/>
      <c r="B110" s="801"/>
      <c r="C110" s="752">
        <v>20</v>
      </c>
      <c r="D110" s="773" t="s">
        <v>166</v>
      </c>
      <c r="E110" s="280" t="s">
        <v>160</v>
      </c>
      <c r="F110" s="281" t="s">
        <v>670</v>
      </c>
      <c r="G110" s="558" t="s">
        <v>671</v>
      </c>
      <c r="H110" s="145" t="s">
        <v>672</v>
      </c>
      <c r="I110" s="597" t="s">
        <v>47</v>
      </c>
      <c r="J110" s="597" t="s">
        <v>113</v>
      </c>
      <c r="K110" s="558">
        <f>VLOOKUP(I110,'[12]MATRIZ CALIFICACIÓN'!$B$10:$C$14,2,0)</f>
        <v>1</v>
      </c>
      <c r="L110" s="740">
        <f>HLOOKUP(J110,'[12]MATRIZ CALIFICACIÓN'!$D$8:$F$9,2,0)</f>
        <v>1</v>
      </c>
      <c r="M110" s="558">
        <f>VALUE(CONCATENATE(K110,L110))</f>
        <v>11</v>
      </c>
      <c r="N110" s="743" t="str">
        <f>VLOOKUP(M110,'[8]MATRIZ CALIFICACIÓN'!$D$27:$E$69,2,0)</f>
        <v>BAJA</v>
      </c>
      <c r="O110" s="1036" t="s">
        <v>673</v>
      </c>
      <c r="P110" s="558" t="s">
        <v>106</v>
      </c>
      <c r="Q110" s="597" t="s">
        <v>47</v>
      </c>
      <c r="R110" s="619" t="s">
        <v>114</v>
      </c>
      <c r="S110" s="754" t="s">
        <v>35</v>
      </c>
      <c r="T110" s="626">
        <v>42857</v>
      </c>
      <c r="U110" s="764" t="s">
        <v>674</v>
      </c>
      <c r="V110" s="764" t="s">
        <v>375</v>
      </c>
      <c r="W110" s="1011" t="s">
        <v>675</v>
      </c>
      <c r="X110" s="554" t="s">
        <v>676</v>
      </c>
      <c r="Y110" s="1054" t="s">
        <v>450</v>
      </c>
      <c r="Z110" s="1057" t="s">
        <v>795</v>
      </c>
      <c r="AA110" s="1054" t="s">
        <v>796</v>
      </c>
      <c r="AB110" s="1075" t="s">
        <v>450</v>
      </c>
      <c r="AC110" s="370"/>
      <c r="AD110" s="369"/>
      <c r="AE110" s="370"/>
      <c r="AF110" s="369"/>
      <c r="AG110" s="370"/>
      <c r="AH110" s="369"/>
      <c r="AI110" s="370"/>
      <c r="AJ110" s="369"/>
      <c r="AK110" s="370"/>
      <c r="AL110" s="369"/>
      <c r="AM110" s="370"/>
    </row>
    <row r="111" spans="1:39" ht="53.25" customHeight="1" x14ac:dyDescent="0.2">
      <c r="A111" s="725"/>
      <c r="B111" s="801"/>
      <c r="C111" s="721"/>
      <c r="D111" s="753"/>
      <c r="E111" s="276" t="s">
        <v>156</v>
      </c>
      <c r="F111" s="269" t="s">
        <v>677</v>
      </c>
      <c r="G111" s="559"/>
      <c r="H111" s="314" t="s">
        <v>678</v>
      </c>
      <c r="I111" s="598"/>
      <c r="J111" s="598"/>
      <c r="K111" s="559"/>
      <c r="L111" s="741"/>
      <c r="M111" s="559"/>
      <c r="N111" s="718"/>
      <c r="O111" s="1037"/>
      <c r="P111" s="559"/>
      <c r="Q111" s="598"/>
      <c r="R111" s="620"/>
      <c r="S111" s="755"/>
      <c r="T111" s="559"/>
      <c r="U111" s="801"/>
      <c r="V111" s="801"/>
      <c r="W111" s="1012"/>
      <c r="X111" s="552"/>
      <c r="Y111" s="1055"/>
      <c r="Z111" s="1058"/>
      <c r="AA111" s="1055"/>
      <c r="AB111" s="1076"/>
      <c r="AC111" s="370"/>
      <c r="AD111" s="369"/>
      <c r="AE111" s="370"/>
      <c r="AF111" s="369"/>
      <c r="AG111" s="370"/>
      <c r="AH111" s="369"/>
      <c r="AI111" s="370"/>
      <c r="AJ111" s="369"/>
      <c r="AK111" s="370"/>
      <c r="AL111" s="369"/>
      <c r="AM111" s="370"/>
    </row>
    <row r="112" spans="1:39" ht="21.75" customHeight="1" x14ac:dyDescent="0.2">
      <c r="A112" s="725"/>
      <c r="B112" s="801"/>
      <c r="C112" s="721"/>
      <c r="D112" s="753"/>
      <c r="E112" s="567" t="s">
        <v>158</v>
      </c>
      <c r="F112" s="269" t="s">
        <v>679</v>
      </c>
      <c r="G112" s="559"/>
      <c r="H112" s="991" t="s">
        <v>680</v>
      </c>
      <c r="I112" s="598"/>
      <c r="J112" s="598"/>
      <c r="K112" s="559"/>
      <c r="L112" s="741"/>
      <c r="M112" s="559"/>
      <c r="N112" s="718"/>
      <c r="O112" s="1037"/>
      <c r="P112" s="559"/>
      <c r="Q112" s="598"/>
      <c r="R112" s="620"/>
      <c r="S112" s="755"/>
      <c r="T112" s="559"/>
      <c r="U112" s="801"/>
      <c r="V112" s="801"/>
      <c r="W112" s="1012"/>
      <c r="X112" s="552"/>
      <c r="Y112" s="1055"/>
      <c r="Z112" s="1058"/>
      <c r="AA112" s="1055"/>
      <c r="AB112" s="1076"/>
      <c r="AC112" s="370"/>
      <c r="AD112" s="369"/>
      <c r="AE112" s="370"/>
      <c r="AF112" s="369"/>
      <c r="AG112" s="370"/>
      <c r="AH112" s="369"/>
      <c r="AI112" s="370"/>
      <c r="AJ112" s="369"/>
      <c r="AK112" s="370"/>
      <c r="AL112" s="369"/>
      <c r="AM112" s="370"/>
    </row>
    <row r="113" spans="1:39" ht="38.25" customHeight="1" x14ac:dyDescent="0.2">
      <c r="A113" s="725"/>
      <c r="B113" s="801"/>
      <c r="C113" s="721"/>
      <c r="D113" s="753"/>
      <c r="E113" s="730"/>
      <c r="F113" s="269" t="s">
        <v>681</v>
      </c>
      <c r="G113" s="559"/>
      <c r="H113" s="801"/>
      <c r="I113" s="599"/>
      <c r="J113" s="599"/>
      <c r="K113" s="559"/>
      <c r="L113" s="741"/>
      <c r="M113" s="559"/>
      <c r="N113" s="718"/>
      <c r="O113" s="1037"/>
      <c r="P113" s="559"/>
      <c r="Q113" s="599"/>
      <c r="R113" s="621"/>
      <c r="S113" s="755"/>
      <c r="T113" s="559"/>
      <c r="U113" s="801"/>
      <c r="V113" s="801"/>
      <c r="W113" s="1012"/>
      <c r="X113" s="552"/>
      <c r="Y113" s="1055"/>
      <c r="Z113" s="1058"/>
      <c r="AA113" s="1055"/>
      <c r="AB113" s="1076"/>
      <c r="AC113" s="370"/>
      <c r="AD113" s="369"/>
      <c r="AE113" s="370"/>
      <c r="AF113" s="369"/>
      <c r="AG113" s="370"/>
      <c r="AH113" s="369"/>
      <c r="AI113" s="370"/>
      <c r="AJ113" s="369"/>
      <c r="AK113" s="370"/>
      <c r="AL113" s="369"/>
      <c r="AM113" s="370"/>
    </row>
    <row r="114" spans="1:39" ht="39" customHeight="1" x14ac:dyDescent="0.2">
      <c r="A114" s="725"/>
      <c r="B114" s="801"/>
      <c r="C114" s="721"/>
      <c r="D114" s="753"/>
      <c r="E114" s="730"/>
      <c r="F114" s="275" t="s">
        <v>682</v>
      </c>
      <c r="G114" s="559"/>
      <c r="H114" s="801"/>
      <c r="I114" s="599"/>
      <c r="J114" s="599"/>
      <c r="K114" s="559"/>
      <c r="L114" s="741"/>
      <c r="M114" s="559"/>
      <c r="N114" s="718"/>
      <c r="O114" s="1037"/>
      <c r="P114" s="559"/>
      <c r="Q114" s="599"/>
      <c r="R114" s="621"/>
      <c r="S114" s="755"/>
      <c r="T114" s="559"/>
      <c r="U114" s="801"/>
      <c r="V114" s="801"/>
      <c r="W114" s="1012"/>
      <c r="X114" s="552"/>
      <c r="Y114" s="1055"/>
      <c r="Z114" s="1058"/>
      <c r="AA114" s="1055"/>
      <c r="AB114" s="1076"/>
      <c r="AC114" s="370"/>
      <c r="AD114" s="369"/>
      <c r="AE114" s="370"/>
      <c r="AF114" s="369"/>
      <c r="AG114" s="370"/>
      <c r="AH114" s="369"/>
      <c r="AI114" s="370"/>
      <c r="AJ114" s="369"/>
      <c r="AK114" s="370"/>
      <c r="AL114" s="369"/>
      <c r="AM114" s="370"/>
    </row>
    <row r="115" spans="1:39" ht="35.25" customHeight="1" thickBot="1" x14ac:dyDescent="0.25">
      <c r="A115" s="725"/>
      <c r="B115" s="801"/>
      <c r="C115" s="1045"/>
      <c r="D115" s="550"/>
      <c r="E115" s="568"/>
      <c r="F115" s="279" t="s">
        <v>683</v>
      </c>
      <c r="G115" s="560"/>
      <c r="H115" s="802"/>
      <c r="I115" s="600"/>
      <c r="J115" s="600"/>
      <c r="K115" s="560"/>
      <c r="L115" s="742"/>
      <c r="M115" s="560"/>
      <c r="N115" s="719"/>
      <c r="O115" s="1038"/>
      <c r="P115" s="560"/>
      <c r="Q115" s="600"/>
      <c r="R115" s="622"/>
      <c r="S115" s="756"/>
      <c r="T115" s="560"/>
      <c r="U115" s="802"/>
      <c r="V115" s="802"/>
      <c r="W115" s="1013"/>
      <c r="X115" s="553"/>
      <c r="Y115" s="1056"/>
      <c r="Z115" s="1059"/>
      <c r="AA115" s="1056"/>
      <c r="AB115" s="1077"/>
      <c r="AC115" s="370"/>
      <c r="AD115" s="369"/>
      <c r="AE115" s="370"/>
      <c r="AF115" s="369"/>
      <c r="AG115" s="370"/>
      <c r="AH115" s="369"/>
      <c r="AI115" s="370"/>
      <c r="AJ115" s="369"/>
      <c r="AK115" s="370"/>
      <c r="AL115" s="369"/>
      <c r="AM115" s="370"/>
    </row>
    <row r="116" spans="1:39" ht="42.75" customHeight="1" x14ac:dyDescent="0.2">
      <c r="A116" s="725"/>
      <c r="B116" s="801"/>
      <c r="C116" s="752">
        <v>21</v>
      </c>
      <c r="D116" s="773" t="s">
        <v>166</v>
      </c>
      <c r="E116" s="280" t="s">
        <v>157</v>
      </c>
      <c r="F116" s="281" t="s">
        <v>684</v>
      </c>
      <c r="G116" s="558" t="s">
        <v>685</v>
      </c>
      <c r="H116" s="145" t="s">
        <v>686</v>
      </c>
      <c r="I116" s="597" t="s">
        <v>29</v>
      </c>
      <c r="J116" s="597" t="s">
        <v>114</v>
      </c>
      <c r="K116" s="558">
        <f>VLOOKUP(I116,'[12]MATRIZ CALIFICACIÓN'!$B$10:$C$14,2,0)</f>
        <v>3</v>
      </c>
      <c r="L116" s="740">
        <f>HLOOKUP(J116,'[12]MATRIZ CALIFICACIÓN'!$D$8:$F$9,2,0)</f>
        <v>2</v>
      </c>
      <c r="M116" s="558">
        <f>VALUE(CONCATENATE(K116,L116))</f>
        <v>32</v>
      </c>
      <c r="N116" s="743" t="str">
        <f>VLOOKUP(M116,'[8]MATRIZ CALIFICACIÓN'!$D$27:$E$69,2,0)</f>
        <v xml:space="preserve">ALTA </v>
      </c>
      <c r="O116" s="735" t="s">
        <v>687</v>
      </c>
      <c r="P116" s="558" t="s">
        <v>106</v>
      </c>
      <c r="Q116" s="597" t="s">
        <v>47</v>
      </c>
      <c r="R116" s="619" t="s">
        <v>114</v>
      </c>
      <c r="S116" s="754" t="s">
        <v>35</v>
      </c>
      <c r="T116" s="626">
        <v>42857</v>
      </c>
      <c r="U116" s="764" t="s">
        <v>688</v>
      </c>
      <c r="V116" s="764" t="s">
        <v>375</v>
      </c>
      <c r="W116" s="1067" t="s">
        <v>675</v>
      </c>
      <c r="X116" s="1096" t="s">
        <v>676</v>
      </c>
      <c r="Y116" s="1078" t="s">
        <v>450</v>
      </c>
      <c r="Z116" s="1081" t="s">
        <v>795</v>
      </c>
      <c r="AA116" s="1084" t="s">
        <v>796</v>
      </c>
      <c r="AB116" s="1087" t="s">
        <v>450</v>
      </c>
      <c r="AC116" s="370"/>
      <c r="AD116" s="369"/>
      <c r="AE116" s="370"/>
      <c r="AF116" s="369"/>
      <c r="AG116" s="370"/>
      <c r="AH116" s="369"/>
      <c r="AI116" s="370"/>
      <c r="AJ116" s="369"/>
      <c r="AK116" s="370"/>
      <c r="AL116" s="369"/>
      <c r="AM116" s="370"/>
    </row>
    <row r="117" spans="1:39" ht="46.5" customHeight="1" x14ac:dyDescent="0.2">
      <c r="A117" s="725"/>
      <c r="B117" s="801"/>
      <c r="C117" s="721"/>
      <c r="D117" s="753"/>
      <c r="E117" s="276" t="s">
        <v>160</v>
      </c>
      <c r="F117" s="269" t="s">
        <v>689</v>
      </c>
      <c r="G117" s="559"/>
      <c r="H117" s="314" t="s">
        <v>690</v>
      </c>
      <c r="I117" s="598"/>
      <c r="J117" s="598"/>
      <c r="K117" s="559"/>
      <c r="L117" s="741"/>
      <c r="M117" s="559"/>
      <c r="N117" s="718"/>
      <c r="O117" s="985"/>
      <c r="P117" s="559"/>
      <c r="Q117" s="598"/>
      <c r="R117" s="620"/>
      <c r="S117" s="755"/>
      <c r="T117" s="559"/>
      <c r="U117" s="801"/>
      <c r="V117" s="801"/>
      <c r="W117" s="1068"/>
      <c r="X117" s="1047"/>
      <c r="Y117" s="1079"/>
      <c r="Z117" s="1082"/>
      <c r="AA117" s="1085"/>
      <c r="AB117" s="1088"/>
      <c r="AC117" s="370"/>
      <c r="AD117" s="369"/>
      <c r="AE117" s="370"/>
      <c r="AF117" s="369"/>
      <c r="AG117" s="370"/>
      <c r="AH117" s="369"/>
      <c r="AI117" s="370"/>
      <c r="AJ117" s="369"/>
      <c r="AK117" s="370"/>
      <c r="AL117" s="369"/>
      <c r="AM117" s="370"/>
    </row>
    <row r="118" spans="1:39" ht="21.75" customHeight="1" x14ac:dyDescent="0.2">
      <c r="A118" s="725"/>
      <c r="B118" s="801"/>
      <c r="C118" s="721"/>
      <c r="D118" s="753"/>
      <c r="E118" s="567" t="s">
        <v>158</v>
      </c>
      <c r="F118" s="549" t="s">
        <v>691</v>
      </c>
      <c r="G118" s="559"/>
      <c r="H118" s="314" t="s">
        <v>692</v>
      </c>
      <c r="I118" s="598"/>
      <c r="J118" s="598"/>
      <c r="K118" s="559"/>
      <c r="L118" s="741"/>
      <c r="M118" s="559"/>
      <c r="N118" s="718"/>
      <c r="O118" s="985"/>
      <c r="P118" s="559"/>
      <c r="Q118" s="598"/>
      <c r="R118" s="620"/>
      <c r="S118" s="755"/>
      <c r="T118" s="559"/>
      <c r="U118" s="801"/>
      <c r="V118" s="801"/>
      <c r="W118" s="1068"/>
      <c r="X118" s="1047"/>
      <c r="Y118" s="1079"/>
      <c r="Z118" s="1082"/>
      <c r="AA118" s="1085"/>
      <c r="AB118" s="1088"/>
      <c r="AC118" s="370"/>
      <c r="AD118" s="369"/>
      <c r="AE118" s="370"/>
      <c r="AF118" s="369"/>
      <c r="AG118" s="370"/>
      <c r="AH118" s="369"/>
      <c r="AI118" s="370"/>
      <c r="AJ118" s="369"/>
      <c r="AK118" s="370"/>
      <c r="AL118" s="369"/>
      <c r="AM118" s="370"/>
    </row>
    <row r="119" spans="1:39" ht="21.75" customHeight="1" x14ac:dyDescent="0.2">
      <c r="A119" s="725"/>
      <c r="B119" s="801"/>
      <c r="C119" s="721"/>
      <c r="D119" s="753"/>
      <c r="E119" s="730"/>
      <c r="F119" s="753"/>
      <c r="G119" s="559"/>
      <c r="H119" s="314" t="s">
        <v>693</v>
      </c>
      <c r="I119" s="599"/>
      <c r="J119" s="599"/>
      <c r="K119" s="559"/>
      <c r="L119" s="741"/>
      <c r="M119" s="559"/>
      <c r="N119" s="718"/>
      <c r="O119" s="985"/>
      <c r="P119" s="559"/>
      <c r="Q119" s="599"/>
      <c r="R119" s="621"/>
      <c r="S119" s="755"/>
      <c r="T119" s="559"/>
      <c r="U119" s="801"/>
      <c r="V119" s="801"/>
      <c r="W119" s="1068"/>
      <c r="X119" s="1047"/>
      <c r="Y119" s="1079"/>
      <c r="Z119" s="1082"/>
      <c r="AA119" s="1085"/>
      <c r="AB119" s="1088"/>
      <c r="AC119" s="370"/>
      <c r="AD119" s="369"/>
      <c r="AE119" s="370"/>
      <c r="AF119" s="369"/>
      <c r="AG119" s="370"/>
      <c r="AH119" s="369"/>
      <c r="AI119" s="370"/>
      <c r="AJ119" s="369"/>
      <c r="AK119" s="370"/>
      <c r="AL119" s="369"/>
      <c r="AM119" s="370"/>
    </row>
    <row r="120" spans="1:39" ht="36.75" customHeight="1" x14ac:dyDescent="0.2">
      <c r="A120" s="725"/>
      <c r="B120" s="801"/>
      <c r="C120" s="721"/>
      <c r="D120" s="753"/>
      <c r="E120" s="730"/>
      <c r="F120" s="753"/>
      <c r="G120" s="559"/>
      <c r="H120" s="314" t="s">
        <v>694</v>
      </c>
      <c r="I120" s="599"/>
      <c r="J120" s="599"/>
      <c r="K120" s="559"/>
      <c r="L120" s="741"/>
      <c r="M120" s="559"/>
      <c r="N120" s="718"/>
      <c r="O120" s="985"/>
      <c r="P120" s="559"/>
      <c r="Q120" s="599"/>
      <c r="R120" s="621"/>
      <c r="S120" s="755"/>
      <c r="T120" s="559"/>
      <c r="U120" s="801"/>
      <c r="V120" s="801"/>
      <c r="W120" s="1068"/>
      <c r="X120" s="1047"/>
      <c r="Y120" s="1079"/>
      <c r="Z120" s="1082"/>
      <c r="AA120" s="1085"/>
      <c r="AB120" s="1088"/>
      <c r="AC120" s="370"/>
      <c r="AD120" s="369"/>
      <c r="AE120" s="370"/>
      <c r="AF120" s="369"/>
      <c r="AG120" s="370"/>
      <c r="AH120" s="369"/>
      <c r="AI120" s="370"/>
      <c r="AJ120" s="369"/>
      <c r="AK120" s="370"/>
      <c r="AL120" s="369"/>
      <c r="AM120" s="370"/>
    </row>
    <row r="121" spans="1:39" ht="29.25" customHeight="1" thickBot="1" x14ac:dyDescent="0.25">
      <c r="A121" s="725"/>
      <c r="B121" s="801"/>
      <c r="C121" s="1045"/>
      <c r="D121" s="550"/>
      <c r="E121" s="568"/>
      <c r="F121" s="550"/>
      <c r="G121" s="560"/>
      <c r="H121" s="289" t="s">
        <v>695</v>
      </c>
      <c r="I121" s="600"/>
      <c r="J121" s="600"/>
      <c r="K121" s="560"/>
      <c r="L121" s="742"/>
      <c r="M121" s="560"/>
      <c r="N121" s="719"/>
      <c r="O121" s="736"/>
      <c r="P121" s="560"/>
      <c r="Q121" s="600"/>
      <c r="R121" s="622"/>
      <c r="S121" s="756"/>
      <c r="T121" s="560"/>
      <c r="U121" s="802"/>
      <c r="V121" s="802"/>
      <c r="W121" s="1069"/>
      <c r="X121" s="1048"/>
      <c r="Y121" s="1080"/>
      <c r="Z121" s="1083"/>
      <c r="AA121" s="1086"/>
      <c r="AB121" s="1089"/>
      <c r="AC121" s="370"/>
      <c r="AD121" s="369"/>
      <c r="AE121" s="370"/>
      <c r="AF121" s="369"/>
      <c r="AG121" s="370"/>
      <c r="AH121" s="369"/>
      <c r="AI121" s="370"/>
      <c r="AJ121" s="369"/>
      <c r="AK121" s="370"/>
      <c r="AL121" s="369"/>
      <c r="AM121" s="370"/>
    </row>
    <row r="122" spans="1:39" ht="33" customHeight="1" x14ac:dyDescent="0.2">
      <c r="A122" s="724" t="s">
        <v>180</v>
      </c>
      <c r="B122" s="764" t="s">
        <v>390</v>
      </c>
      <c r="C122" s="842">
        <v>22</v>
      </c>
      <c r="D122" s="773" t="s">
        <v>163</v>
      </c>
      <c r="E122" s="729" t="s">
        <v>157</v>
      </c>
      <c r="F122" s="285" t="s">
        <v>293</v>
      </c>
      <c r="G122" s="875" t="s">
        <v>391</v>
      </c>
      <c r="H122" s="285" t="s">
        <v>392</v>
      </c>
      <c r="I122" s="597" t="s">
        <v>47</v>
      </c>
      <c r="J122" s="597" t="s">
        <v>114</v>
      </c>
      <c r="K122" s="729">
        <f>VLOOKUP(I122,'[13]MATRIZ CALIFICACIÓN'!$B$10:$C$14,2,0)</f>
        <v>1</v>
      </c>
      <c r="L122" s="780">
        <f>HLOOKUP(J122,'[13]MATRIZ CALIFICACIÓN'!$D$8:$F$9,2,0)</f>
        <v>2</v>
      </c>
      <c r="M122" s="729">
        <f>VALUE(CONCATENATE(K122,L122))</f>
        <v>12</v>
      </c>
      <c r="N122" s="743" t="str">
        <f>VLOOKUP(M122,'[13]MATRIZ CALIFICACIÓN'!$D$27:$E$69,2,0)</f>
        <v>BAJA</v>
      </c>
      <c r="O122" s="794" t="s">
        <v>393</v>
      </c>
      <c r="P122" s="558" t="s">
        <v>106</v>
      </c>
      <c r="Q122" s="597" t="s">
        <v>47</v>
      </c>
      <c r="R122" s="619" t="s">
        <v>114</v>
      </c>
      <c r="S122" s="623" t="s">
        <v>10</v>
      </c>
      <c r="T122" s="1000" t="s">
        <v>394</v>
      </c>
      <c r="U122" s="647" t="s">
        <v>395</v>
      </c>
      <c r="V122" s="997" t="s">
        <v>375</v>
      </c>
      <c r="W122" s="693" t="s">
        <v>376</v>
      </c>
      <c r="X122" s="1025" t="s">
        <v>396</v>
      </c>
      <c r="Y122" s="584" t="s">
        <v>776</v>
      </c>
      <c r="Z122" s="584" t="s">
        <v>773</v>
      </c>
      <c r="AA122" s="554" t="s">
        <v>777</v>
      </c>
      <c r="AB122" s="584" t="s">
        <v>773</v>
      </c>
      <c r="AC122" s="158"/>
      <c r="AD122" s="161"/>
      <c r="AE122" s="158"/>
      <c r="AF122" s="161"/>
      <c r="AG122" s="158"/>
      <c r="AH122" s="161"/>
      <c r="AI122" s="158"/>
      <c r="AJ122" s="161"/>
      <c r="AK122" s="158"/>
      <c r="AL122" s="161"/>
      <c r="AM122" s="158"/>
    </row>
    <row r="123" spans="1:39" ht="20.25" customHeight="1" x14ac:dyDescent="0.2">
      <c r="A123" s="725"/>
      <c r="B123" s="801"/>
      <c r="C123" s="843"/>
      <c r="D123" s="753"/>
      <c r="E123" s="730"/>
      <c r="F123" s="301" t="s">
        <v>397</v>
      </c>
      <c r="G123" s="876"/>
      <c r="H123" s="797" t="s">
        <v>398</v>
      </c>
      <c r="I123" s="598"/>
      <c r="J123" s="598"/>
      <c r="K123" s="730"/>
      <c r="L123" s="781"/>
      <c r="M123" s="730"/>
      <c r="N123" s="718"/>
      <c r="O123" s="795"/>
      <c r="P123" s="559"/>
      <c r="Q123" s="598"/>
      <c r="R123" s="620"/>
      <c r="S123" s="624"/>
      <c r="T123" s="1001"/>
      <c r="U123" s="648"/>
      <c r="V123" s="998"/>
      <c r="W123" s="1009"/>
      <c r="X123" s="1026"/>
      <c r="Y123" s="582"/>
      <c r="Z123" s="582"/>
      <c r="AA123" s="582"/>
      <c r="AB123" s="582"/>
      <c r="AC123" s="159"/>
      <c r="AD123" s="162"/>
      <c r="AE123" s="159"/>
      <c r="AF123" s="162"/>
      <c r="AG123" s="159"/>
      <c r="AH123" s="162"/>
      <c r="AI123" s="159"/>
      <c r="AJ123" s="162"/>
      <c r="AK123" s="159"/>
      <c r="AL123" s="162"/>
      <c r="AM123" s="159"/>
    </row>
    <row r="124" spans="1:39" ht="20.25" customHeight="1" x14ac:dyDescent="0.2">
      <c r="A124" s="725"/>
      <c r="B124" s="801"/>
      <c r="C124" s="843"/>
      <c r="D124" s="753"/>
      <c r="E124" s="730"/>
      <c r="F124" s="301" t="s">
        <v>399</v>
      </c>
      <c r="G124" s="876"/>
      <c r="H124" s="624"/>
      <c r="I124" s="598"/>
      <c r="J124" s="598"/>
      <c r="K124" s="730"/>
      <c r="L124" s="781"/>
      <c r="M124" s="730"/>
      <c r="N124" s="718"/>
      <c r="O124" s="795"/>
      <c r="P124" s="559"/>
      <c r="Q124" s="598"/>
      <c r="R124" s="620"/>
      <c r="S124" s="624"/>
      <c r="T124" s="1001"/>
      <c r="U124" s="648"/>
      <c r="V124" s="998"/>
      <c r="W124" s="1009"/>
      <c r="X124" s="1026"/>
      <c r="Y124" s="582"/>
      <c r="Z124" s="582"/>
      <c r="AA124" s="582"/>
      <c r="AB124" s="582"/>
      <c r="AC124" s="159"/>
      <c r="AD124" s="162"/>
      <c r="AE124" s="159"/>
      <c r="AF124" s="162"/>
      <c r="AG124" s="159"/>
      <c r="AH124" s="162"/>
      <c r="AI124" s="159"/>
      <c r="AJ124" s="162"/>
      <c r="AK124" s="159"/>
      <c r="AL124" s="162"/>
      <c r="AM124" s="159"/>
    </row>
    <row r="125" spans="1:39" ht="20.25" customHeight="1" x14ac:dyDescent="0.2">
      <c r="A125" s="725"/>
      <c r="B125" s="801"/>
      <c r="C125" s="843"/>
      <c r="D125" s="753"/>
      <c r="E125" s="730"/>
      <c r="F125" s="301" t="s">
        <v>400</v>
      </c>
      <c r="G125" s="876"/>
      <c r="H125" s="624"/>
      <c r="I125" s="599"/>
      <c r="J125" s="599"/>
      <c r="K125" s="730"/>
      <c r="L125" s="781"/>
      <c r="M125" s="730"/>
      <c r="N125" s="718"/>
      <c r="O125" s="795"/>
      <c r="P125" s="559"/>
      <c r="Q125" s="599"/>
      <c r="R125" s="621"/>
      <c r="S125" s="624"/>
      <c r="T125" s="1001"/>
      <c r="U125" s="648"/>
      <c r="V125" s="998"/>
      <c r="W125" s="1009"/>
      <c r="X125" s="1026"/>
      <c r="Y125" s="582"/>
      <c r="Z125" s="582"/>
      <c r="AA125" s="582"/>
      <c r="AB125" s="582"/>
      <c r="AC125" s="159"/>
      <c r="AD125" s="162"/>
      <c r="AE125" s="159"/>
      <c r="AF125" s="162"/>
      <c r="AG125" s="159"/>
      <c r="AH125" s="162"/>
      <c r="AI125" s="159"/>
      <c r="AJ125" s="162"/>
      <c r="AK125" s="159"/>
      <c r="AL125" s="162"/>
      <c r="AM125" s="159"/>
    </row>
    <row r="126" spans="1:39" ht="69" customHeight="1" thickBot="1" x14ac:dyDescent="0.25">
      <c r="A126" s="725"/>
      <c r="B126" s="801"/>
      <c r="C126" s="844"/>
      <c r="D126" s="550"/>
      <c r="E126" s="568"/>
      <c r="F126" s="339" t="s">
        <v>401</v>
      </c>
      <c r="G126" s="877"/>
      <c r="H126" s="625"/>
      <c r="I126" s="600"/>
      <c r="J126" s="600"/>
      <c r="K126" s="568"/>
      <c r="L126" s="782"/>
      <c r="M126" s="568"/>
      <c r="N126" s="719"/>
      <c r="O126" s="796"/>
      <c r="P126" s="560"/>
      <c r="Q126" s="600"/>
      <c r="R126" s="622"/>
      <c r="S126" s="625"/>
      <c r="T126" s="1002"/>
      <c r="U126" s="649"/>
      <c r="V126" s="999"/>
      <c r="W126" s="1010"/>
      <c r="X126" s="696"/>
      <c r="Y126" s="583"/>
      <c r="Z126" s="583"/>
      <c r="AA126" s="583"/>
      <c r="AB126" s="583"/>
      <c r="AC126" s="160"/>
      <c r="AD126" s="163"/>
      <c r="AE126" s="160"/>
      <c r="AF126" s="163"/>
      <c r="AG126" s="160"/>
      <c r="AH126" s="163"/>
      <c r="AI126" s="160"/>
      <c r="AJ126" s="163"/>
      <c r="AK126" s="160"/>
      <c r="AL126" s="163"/>
      <c r="AM126" s="160"/>
    </row>
    <row r="127" spans="1:39" ht="29.25" customHeight="1" x14ac:dyDescent="0.2">
      <c r="A127" s="725"/>
      <c r="B127" s="801"/>
      <c r="C127" s="842">
        <v>23</v>
      </c>
      <c r="D127" s="773" t="s">
        <v>163</v>
      </c>
      <c r="E127" s="729" t="s">
        <v>157</v>
      </c>
      <c r="F127" s="285" t="s">
        <v>293</v>
      </c>
      <c r="G127" s="952" t="s">
        <v>402</v>
      </c>
      <c r="H127" s="285" t="s">
        <v>392</v>
      </c>
      <c r="I127" s="597" t="s">
        <v>47</v>
      </c>
      <c r="J127" s="597" t="s">
        <v>114</v>
      </c>
      <c r="K127" s="729">
        <f>VLOOKUP(I127,'[6]MATRIZ CALIFICACIÓN'!$B$10:$C$14,2,0)</f>
        <v>1</v>
      </c>
      <c r="L127" s="780">
        <f>HLOOKUP(J127,'[6]MATRIZ CALIFICACIÓN'!$D$8:$F$9,2,0)</f>
        <v>2</v>
      </c>
      <c r="M127" s="729">
        <f>VALUE(CONCATENATE(K127,L127))</f>
        <v>12</v>
      </c>
      <c r="N127" s="743" t="str">
        <f>VLOOKUP(M127,'[13]MATRIZ CALIFICACIÓN'!$D$27:$E$69,2,0)</f>
        <v>BAJA</v>
      </c>
      <c r="O127" s="743" t="s">
        <v>403</v>
      </c>
      <c r="P127" s="558" t="s">
        <v>106</v>
      </c>
      <c r="Q127" s="597" t="s">
        <v>47</v>
      </c>
      <c r="R127" s="619" t="s">
        <v>114</v>
      </c>
      <c r="S127" s="623" t="s">
        <v>10</v>
      </c>
      <c r="T127" s="1000" t="s">
        <v>394</v>
      </c>
      <c r="U127" s="647" t="s">
        <v>395</v>
      </c>
      <c r="V127" s="997" t="s">
        <v>404</v>
      </c>
      <c r="W127" s="693" t="s">
        <v>376</v>
      </c>
      <c r="X127" s="1025" t="s">
        <v>396</v>
      </c>
      <c r="Y127" s="584" t="s">
        <v>776</v>
      </c>
      <c r="Z127" s="584" t="s">
        <v>773</v>
      </c>
      <c r="AA127" s="554" t="s">
        <v>777</v>
      </c>
      <c r="AB127" s="584" t="s">
        <v>773</v>
      </c>
      <c r="AC127" s="158"/>
      <c r="AD127" s="161"/>
      <c r="AE127" s="158"/>
      <c r="AF127" s="161"/>
      <c r="AG127" s="158"/>
      <c r="AH127" s="161"/>
      <c r="AI127" s="158"/>
      <c r="AJ127" s="161"/>
      <c r="AK127" s="158"/>
      <c r="AL127" s="161"/>
      <c r="AM127" s="158"/>
    </row>
    <row r="128" spans="1:39" ht="20.25" customHeight="1" x14ac:dyDescent="0.2">
      <c r="A128" s="725"/>
      <c r="B128" s="801"/>
      <c r="C128" s="843"/>
      <c r="D128" s="753"/>
      <c r="E128" s="730"/>
      <c r="F128" s="301" t="s">
        <v>397</v>
      </c>
      <c r="G128" s="953"/>
      <c r="H128" s="235" t="s">
        <v>405</v>
      </c>
      <c r="I128" s="598"/>
      <c r="J128" s="598"/>
      <c r="K128" s="730"/>
      <c r="L128" s="781"/>
      <c r="M128" s="730"/>
      <c r="N128" s="718"/>
      <c r="O128" s="718"/>
      <c r="P128" s="559"/>
      <c r="Q128" s="598"/>
      <c r="R128" s="620"/>
      <c r="S128" s="624"/>
      <c r="T128" s="1001"/>
      <c r="U128" s="648"/>
      <c r="V128" s="998"/>
      <c r="W128" s="694"/>
      <c r="X128" s="1026"/>
      <c r="Y128" s="582"/>
      <c r="Z128" s="582"/>
      <c r="AA128" s="582"/>
      <c r="AB128" s="582"/>
      <c r="AC128" s="159"/>
      <c r="AD128" s="162"/>
      <c r="AE128" s="159"/>
      <c r="AF128" s="162"/>
      <c r="AG128" s="159"/>
      <c r="AH128" s="162"/>
      <c r="AI128" s="159"/>
      <c r="AJ128" s="162"/>
      <c r="AK128" s="159"/>
      <c r="AL128" s="162"/>
      <c r="AM128" s="159"/>
    </row>
    <row r="129" spans="1:39" ht="20.25" customHeight="1" x14ac:dyDescent="0.2">
      <c r="A129" s="725"/>
      <c r="B129" s="801"/>
      <c r="C129" s="843"/>
      <c r="D129" s="753"/>
      <c r="E129" s="730"/>
      <c r="F129" s="301" t="s">
        <v>399</v>
      </c>
      <c r="G129" s="953"/>
      <c r="H129" s="797" t="s">
        <v>290</v>
      </c>
      <c r="I129" s="598"/>
      <c r="J129" s="598"/>
      <c r="K129" s="730"/>
      <c r="L129" s="781"/>
      <c r="M129" s="730"/>
      <c r="N129" s="718"/>
      <c r="O129" s="718"/>
      <c r="P129" s="559"/>
      <c r="Q129" s="598"/>
      <c r="R129" s="620"/>
      <c r="S129" s="624"/>
      <c r="T129" s="1001"/>
      <c r="U129" s="648"/>
      <c r="V129" s="998"/>
      <c r="W129" s="694"/>
      <c r="X129" s="1026"/>
      <c r="Y129" s="582"/>
      <c r="Z129" s="582"/>
      <c r="AA129" s="582"/>
      <c r="AB129" s="582"/>
      <c r="AC129" s="159"/>
      <c r="AD129" s="162"/>
      <c r="AE129" s="159"/>
      <c r="AF129" s="162"/>
      <c r="AG129" s="159"/>
      <c r="AH129" s="162"/>
      <c r="AI129" s="159"/>
      <c r="AJ129" s="162"/>
      <c r="AK129" s="159"/>
      <c r="AL129" s="162"/>
      <c r="AM129" s="159"/>
    </row>
    <row r="130" spans="1:39" ht="20.25" customHeight="1" x14ac:dyDescent="0.2">
      <c r="A130" s="725"/>
      <c r="B130" s="801"/>
      <c r="C130" s="843"/>
      <c r="D130" s="753"/>
      <c r="E130" s="730"/>
      <c r="F130" s="301" t="s">
        <v>400</v>
      </c>
      <c r="G130" s="953"/>
      <c r="H130" s="624"/>
      <c r="I130" s="599"/>
      <c r="J130" s="599"/>
      <c r="K130" s="730"/>
      <c r="L130" s="781"/>
      <c r="M130" s="730"/>
      <c r="N130" s="718"/>
      <c r="O130" s="718"/>
      <c r="P130" s="559"/>
      <c r="Q130" s="599"/>
      <c r="R130" s="621"/>
      <c r="S130" s="624"/>
      <c r="T130" s="1001"/>
      <c r="U130" s="648"/>
      <c r="V130" s="998"/>
      <c r="W130" s="694"/>
      <c r="X130" s="1026"/>
      <c r="Y130" s="582"/>
      <c r="Z130" s="582"/>
      <c r="AA130" s="582"/>
      <c r="AB130" s="582"/>
      <c r="AC130" s="159"/>
      <c r="AD130" s="162"/>
      <c r="AE130" s="159"/>
      <c r="AF130" s="162"/>
      <c r="AG130" s="159"/>
      <c r="AH130" s="162"/>
      <c r="AI130" s="159"/>
      <c r="AJ130" s="162"/>
      <c r="AK130" s="159"/>
      <c r="AL130" s="162"/>
      <c r="AM130" s="159"/>
    </row>
    <row r="131" spans="1:39" ht="51.75" customHeight="1" thickBot="1" x14ac:dyDescent="0.25">
      <c r="A131" s="725"/>
      <c r="B131" s="801"/>
      <c r="C131" s="844"/>
      <c r="D131" s="550"/>
      <c r="E131" s="568"/>
      <c r="F131" s="255" t="s">
        <v>401</v>
      </c>
      <c r="G131" s="954"/>
      <c r="H131" s="625"/>
      <c r="I131" s="600"/>
      <c r="J131" s="600"/>
      <c r="K131" s="568"/>
      <c r="L131" s="782"/>
      <c r="M131" s="568"/>
      <c r="N131" s="719"/>
      <c r="O131" s="719"/>
      <c r="P131" s="560"/>
      <c r="Q131" s="600"/>
      <c r="R131" s="622"/>
      <c r="S131" s="625"/>
      <c r="T131" s="1002"/>
      <c r="U131" s="649"/>
      <c r="V131" s="999"/>
      <c r="W131" s="692"/>
      <c r="X131" s="696"/>
      <c r="Y131" s="583"/>
      <c r="Z131" s="583"/>
      <c r="AA131" s="583"/>
      <c r="AB131" s="583"/>
      <c r="AC131" s="160"/>
      <c r="AD131" s="163"/>
      <c r="AE131" s="160"/>
      <c r="AF131" s="163"/>
      <c r="AG131" s="160"/>
      <c r="AH131" s="163"/>
      <c r="AI131" s="160"/>
      <c r="AJ131" s="163"/>
      <c r="AK131" s="160"/>
      <c r="AL131" s="163"/>
      <c r="AM131" s="160"/>
    </row>
    <row r="132" spans="1:39" ht="36.75" customHeight="1" x14ac:dyDescent="0.2">
      <c r="A132" s="725"/>
      <c r="B132" s="801"/>
      <c r="C132" s="866">
        <v>24</v>
      </c>
      <c r="D132" s="773" t="s">
        <v>163</v>
      </c>
      <c r="E132" s="729" t="s">
        <v>157</v>
      </c>
      <c r="F132" s="285" t="s">
        <v>406</v>
      </c>
      <c r="G132" s="869" t="s">
        <v>407</v>
      </c>
      <c r="H132" s="271" t="s">
        <v>408</v>
      </c>
      <c r="I132" s="869" t="s">
        <v>47</v>
      </c>
      <c r="J132" s="764" t="s">
        <v>114</v>
      </c>
      <c r="K132" s="949">
        <f>VLOOKUP(I132,'[4]MATRIZ CALIFICACIÓN'!$B$10:$C$14,2,0)</f>
        <v>1</v>
      </c>
      <c r="L132" s="780">
        <f>HLOOKUP(J132,'[4]MATRIZ CALIFICACIÓN'!$D$8:$F$9,2,0)</f>
        <v>2</v>
      </c>
      <c r="M132" s="729">
        <f>VALUE(CONCATENATE(K132,L132))</f>
        <v>12</v>
      </c>
      <c r="N132" s="743" t="str">
        <f>VLOOKUP(M132,'[13]MATRIZ CALIFICACIÓN'!$D$27:$E$69,2,0)</f>
        <v>BAJA</v>
      </c>
      <c r="O132" s="764" t="s">
        <v>409</v>
      </c>
      <c r="P132" s="558" t="s">
        <v>106</v>
      </c>
      <c r="Q132" s="597" t="s">
        <v>47</v>
      </c>
      <c r="R132" s="619" t="s">
        <v>114</v>
      </c>
      <c r="S132" s="623" t="s">
        <v>10</v>
      </c>
      <c r="T132" s="1000" t="s">
        <v>394</v>
      </c>
      <c r="U132" s="647" t="s">
        <v>395</v>
      </c>
      <c r="V132" s="997" t="s">
        <v>404</v>
      </c>
      <c r="W132" s="693" t="s">
        <v>376</v>
      </c>
      <c r="X132" s="1025" t="s">
        <v>396</v>
      </c>
      <c r="Y132" s="584" t="s">
        <v>776</v>
      </c>
      <c r="Z132" s="584" t="s">
        <v>773</v>
      </c>
      <c r="AA132" s="554" t="s">
        <v>777</v>
      </c>
      <c r="AB132" s="584" t="s">
        <v>773</v>
      </c>
      <c r="AC132" s="158"/>
      <c r="AD132" s="161"/>
      <c r="AE132" s="158"/>
      <c r="AF132" s="161"/>
      <c r="AG132" s="158"/>
      <c r="AH132" s="161"/>
      <c r="AI132" s="158"/>
      <c r="AJ132" s="161"/>
      <c r="AK132" s="158"/>
      <c r="AL132" s="161"/>
      <c r="AM132" s="158"/>
    </row>
    <row r="133" spans="1:39" ht="36.75" customHeight="1" x14ac:dyDescent="0.2">
      <c r="A133" s="725"/>
      <c r="B133" s="801"/>
      <c r="C133" s="867"/>
      <c r="D133" s="753"/>
      <c r="E133" s="730"/>
      <c r="F133" s="342" t="s">
        <v>410</v>
      </c>
      <c r="G133" s="870"/>
      <c r="H133" s="235" t="s">
        <v>290</v>
      </c>
      <c r="I133" s="870"/>
      <c r="J133" s="801"/>
      <c r="K133" s="950"/>
      <c r="L133" s="781"/>
      <c r="M133" s="730"/>
      <c r="N133" s="718"/>
      <c r="O133" s="801"/>
      <c r="P133" s="559"/>
      <c r="Q133" s="598"/>
      <c r="R133" s="620"/>
      <c r="S133" s="624"/>
      <c r="T133" s="1001"/>
      <c r="U133" s="648"/>
      <c r="V133" s="998"/>
      <c r="W133" s="694"/>
      <c r="X133" s="1026"/>
      <c r="Y133" s="582"/>
      <c r="Z133" s="582"/>
      <c r="AA133" s="582"/>
      <c r="AB133" s="582"/>
      <c r="AC133" s="159"/>
      <c r="AD133" s="162"/>
      <c r="AE133" s="159"/>
      <c r="AF133" s="162"/>
      <c r="AG133" s="159"/>
      <c r="AH133" s="162"/>
      <c r="AI133" s="159"/>
      <c r="AJ133" s="162"/>
      <c r="AK133" s="159"/>
      <c r="AL133" s="162"/>
      <c r="AM133" s="159"/>
    </row>
    <row r="134" spans="1:39" ht="54" customHeight="1" x14ac:dyDescent="0.2">
      <c r="A134" s="725"/>
      <c r="B134" s="801"/>
      <c r="C134" s="867"/>
      <c r="D134" s="753"/>
      <c r="E134" s="730"/>
      <c r="F134" s="342" t="s">
        <v>411</v>
      </c>
      <c r="G134" s="870"/>
      <c r="H134" s="797" t="s">
        <v>392</v>
      </c>
      <c r="I134" s="870"/>
      <c r="J134" s="801"/>
      <c r="K134" s="950"/>
      <c r="L134" s="781"/>
      <c r="M134" s="730"/>
      <c r="N134" s="718"/>
      <c r="O134" s="801"/>
      <c r="P134" s="559"/>
      <c r="Q134" s="598"/>
      <c r="R134" s="620"/>
      <c r="S134" s="624"/>
      <c r="T134" s="1001"/>
      <c r="U134" s="648"/>
      <c r="V134" s="998"/>
      <c r="W134" s="694"/>
      <c r="X134" s="1026"/>
      <c r="Y134" s="582"/>
      <c r="Z134" s="582"/>
      <c r="AA134" s="582"/>
      <c r="AB134" s="582"/>
      <c r="AC134" s="159"/>
      <c r="AD134" s="162"/>
      <c r="AE134" s="159"/>
      <c r="AF134" s="162"/>
      <c r="AG134" s="159"/>
      <c r="AH134" s="162"/>
      <c r="AI134" s="159"/>
      <c r="AJ134" s="162"/>
      <c r="AK134" s="159"/>
      <c r="AL134" s="162"/>
      <c r="AM134" s="159"/>
    </row>
    <row r="135" spans="1:39" ht="22.5" customHeight="1" x14ac:dyDescent="0.2">
      <c r="A135" s="725"/>
      <c r="B135" s="801"/>
      <c r="C135" s="867"/>
      <c r="D135" s="753"/>
      <c r="E135" s="730"/>
      <c r="F135" s="1097" t="s">
        <v>412</v>
      </c>
      <c r="G135" s="870"/>
      <c r="H135" s="624"/>
      <c r="I135" s="870"/>
      <c r="J135" s="801"/>
      <c r="K135" s="950"/>
      <c r="L135" s="781"/>
      <c r="M135" s="730"/>
      <c r="N135" s="718"/>
      <c r="O135" s="801"/>
      <c r="P135" s="559"/>
      <c r="Q135" s="599"/>
      <c r="R135" s="621"/>
      <c r="S135" s="624"/>
      <c r="T135" s="1001"/>
      <c r="U135" s="648"/>
      <c r="V135" s="998"/>
      <c r="W135" s="694"/>
      <c r="X135" s="1026"/>
      <c r="Y135" s="582"/>
      <c r="Z135" s="582"/>
      <c r="AA135" s="582"/>
      <c r="AB135" s="582"/>
      <c r="AC135" s="159"/>
      <c r="AD135" s="162"/>
      <c r="AE135" s="159"/>
      <c r="AF135" s="162"/>
      <c r="AG135" s="159"/>
      <c r="AH135" s="162"/>
      <c r="AI135" s="159"/>
      <c r="AJ135" s="162"/>
      <c r="AK135" s="159"/>
      <c r="AL135" s="162"/>
      <c r="AM135" s="159"/>
    </row>
    <row r="136" spans="1:39" ht="56.25" customHeight="1" thickBot="1" x14ac:dyDescent="0.25">
      <c r="A136" s="725"/>
      <c r="B136" s="801"/>
      <c r="C136" s="868"/>
      <c r="D136" s="550"/>
      <c r="E136" s="568"/>
      <c r="F136" s="908"/>
      <c r="G136" s="871"/>
      <c r="H136" s="625"/>
      <c r="I136" s="871"/>
      <c r="J136" s="802"/>
      <c r="K136" s="951"/>
      <c r="L136" s="782"/>
      <c r="M136" s="568"/>
      <c r="N136" s="719"/>
      <c r="O136" s="802"/>
      <c r="P136" s="560"/>
      <c r="Q136" s="600"/>
      <c r="R136" s="622"/>
      <c r="S136" s="625"/>
      <c r="T136" s="1002"/>
      <c r="U136" s="649"/>
      <c r="V136" s="999"/>
      <c r="W136" s="692"/>
      <c r="X136" s="696"/>
      <c r="Y136" s="583"/>
      <c r="Z136" s="583"/>
      <c r="AA136" s="583"/>
      <c r="AB136" s="583"/>
      <c r="AC136" s="160"/>
      <c r="AD136" s="163"/>
      <c r="AE136" s="160"/>
      <c r="AF136" s="163"/>
      <c r="AG136" s="160"/>
      <c r="AH136" s="163"/>
      <c r="AI136" s="160"/>
      <c r="AJ136" s="163"/>
      <c r="AK136" s="160"/>
      <c r="AL136" s="163"/>
      <c r="AM136" s="160"/>
    </row>
    <row r="137" spans="1:39" ht="37.5" customHeight="1" x14ac:dyDescent="0.2">
      <c r="A137" s="725"/>
      <c r="B137" s="801"/>
      <c r="C137" s="958">
        <v>25</v>
      </c>
      <c r="D137" s="773" t="s">
        <v>163</v>
      </c>
      <c r="E137" s="729" t="s">
        <v>157</v>
      </c>
      <c r="F137" s="286" t="s">
        <v>413</v>
      </c>
      <c r="G137" s="764" t="s">
        <v>414</v>
      </c>
      <c r="H137" s="238" t="s">
        <v>392</v>
      </c>
      <c r="I137" s="764" t="s">
        <v>47</v>
      </c>
      <c r="J137" s="869" t="s">
        <v>114</v>
      </c>
      <c r="K137" s="803">
        <f>VLOOKUP(I137,'[4]MATRIZ CALIFICACIÓN'!$B$10:$C$14,2,0)</f>
        <v>1</v>
      </c>
      <c r="L137" s="740">
        <f>HLOOKUP(J137,'[4]MATRIZ CALIFICACIÓN'!$D$8:$F$9,2,0)</f>
        <v>2</v>
      </c>
      <c r="M137" s="558">
        <f>VALUE(CONCATENATE(K137,L137))</f>
        <v>12</v>
      </c>
      <c r="N137" s="783" t="str">
        <f>VLOOKUP(M137,'[13]MATRIZ CALIFICACIÓN'!$D$27:$E$69,2,0)</f>
        <v>BAJA</v>
      </c>
      <c r="O137" s="735" t="s">
        <v>415</v>
      </c>
      <c r="P137" s="558" t="s">
        <v>106</v>
      </c>
      <c r="Q137" s="597" t="s">
        <v>47</v>
      </c>
      <c r="R137" s="619" t="s">
        <v>114</v>
      </c>
      <c r="S137" s="623" t="s">
        <v>10</v>
      </c>
      <c r="T137" s="1000" t="s">
        <v>394</v>
      </c>
      <c r="U137" s="647" t="s">
        <v>395</v>
      </c>
      <c r="V137" s="997" t="s">
        <v>404</v>
      </c>
      <c r="W137" s="693" t="s">
        <v>416</v>
      </c>
      <c r="X137" s="693" t="s">
        <v>396</v>
      </c>
      <c r="Y137" s="584" t="s">
        <v>776</v>
      </c>
      <c r="Z137" s="584" t="s">
        <v>773</v>
      </c>
      <c r="AA137" s="554" t="s">
        <v>778</v>
      </c>
      <c r="AB137" s="584" t="s">
        <v>773</v>
      </c>
      <c r="AC137" s="158"/>
      <c r="AD137" s="161"/>
      <c r="AE137" s="158"/>
      <c r="AF137" s="161"/>
      <c r="AG137" s="158"/>
      <c r="AH137" s="161"/>
      <c r="AI137" s="158"/>
      <c r="AJ137" s="161"/>
      <c r="AK137" s="158"/>
      <c r="AL137" s="161"/>
      <c r="AM137" s="158"/>
    </row>
    <row r="138" spans="1:39" ht="20.25" customHeight="1" x14ac:dyDescent="0.2">
      <c r="A138" s="725"/>
      <c r="B138" s="801"/>
      <c r="C138" s="873"/>
      <c r="D138" s="753"/>
      <c r="E138" s="730"/>
      <c r="F138" s="301" t="s">
        <v>397</v>
      </c>
      <c r="G138" s="801"/>
      <c r="H138" s="797" t="s">
        <v>417</v>
      </c>
      <c r="I138" s="801"/>
      <c r="J138" s="870"/>
      <c r="K138" s="771"/>
      <c r="L138" s="741"/>
      <c r="M138" s="559"/>
      <c r="N138" s="751"/>
      <c r="O138" s="985"/>
      <c r="P138" s="559"/>
      <c r="Q138" s="598"/>
      <c r="R138" s="620"/>
      <c r="S138" s="624"/>
      <c r="T138" s="1001"/>
      <c r="U138" s="648"/>
      <c r="V138" s="998"/>
      <c r="W138" s="1009"/>
      <c r="X138" s="694"/>
      <c r="Y138" s="582"/>
      <c r="Z138" s="582"/>
      <c r="AA138" s="582"/>
      <c r="AB138" s="582"/>
      <c r="AC138" s="159"/>
      <c r="AD138" s="162"/>
      <c r="AE138" s="159"/>
      <c r="AF138" s="162"/>
      <c r="AG138" s="159"/>
      <c r="AH138" s="162"/>
      <c r="AI138" s="159"/>
      <c r="AJ138" s="162"/>
      <c r="AK138" s="159"/>
      <c r="AL138" s="162"/>
      <c r="AM138" s="159"/>
    </row>
    <row r="139" spans="1:39" ht="20.25" customHeight="1" x14ac:dyDescent="0.2">
      <c r="A139" s="725"/>
      <c r="B139" s="801"/>
      <c r="C139" s="873"/>
      <c r="D139" s="753"/>
      <c r="E139" s="730"/>
      <c r="F139" s="301" t="s">
        <v>399</v>
      </c>
      <c r="G139" s="801"/>
      <c r="H139" s="624"/>
      <c r="I139" s="801"/>
      <c r="J139" s="870"/>
      <c r="K139" s="771"/>
      <c r="L139" s="741"/>
      <c r="M139" s="559"/>
      <c r="N139" s="751"/>
      <c r="O139" s="985"/>
      <c r="P139" s="559"/>
      <c r="Q139" s="598"/>
      <c r="R139" s="620"/>
      <c r="S139" s="624"/>
      <c r="T139" s="1001"/>
      <c r="U139" s="648"/>
      <c r="V139" s="998"/>
      <c r="W139" s="1009"/>
      <c r="X139" s="694"/>
      <c r="Y139" s="582"/>
      <c r="Z139" s="582"/>
      <c r="AA139" s="582"/>
      <c r="AB139" s="582"/>
      <c r="AC139" s="159"/>
      <c r="AD139" s="162"/>
      <c r="AE139" s="159"/>
      <c r="AF139" s="162"/>
      <c r="AG139" s="159"/>
      <c r="AH139" s="162"/>
      <c r="AI139" s="159"/>
      <c r="AJ139" s="162"/>
      <c r="AK139" s="159"/>
      <c r="AL139" s="162"/>
      <c r="AM139" s="159"/>
    </row>
    <row r="140" spans="1:39" ht="20.25" customHeight="1" x14ac:dyDescent="0.2">
      <c r="A140" s="725"/>
      <c r="B140" s="801"/>
      <c r="C140" s="873"/>
      <c r="D140" s="753"/>
      <c r="E140" s="730"/>
      <c r="F140" s="301" t="s">
        <v>400</v>
      </c>
      <c r="G140" s="801"/>
      <c r="H140" s="624"/>
      <c r="I140" s="801"/>
      <c r="J140" s="870"/>
      <c r="K140" s="771"/>
      <c r="L140" s="741"/>
      <c r="M140" s="559"/>
      <c r="N140" s="751"/>
      <c r="O140" s="985"/>
      <c r="P140" s="559"/>
      <c r="Q140" s="599"/>
      <c r="R140" s="621"/>
      <c r="S140" s="624"/>
      <c r="T140" s="1001"/>
      <c r="U140" s="648"/>
      <c r="V140" s="998"/>
      <c r="W140" s="1009"/>
      <c r="X140" s="694"/>
      <c r="Y140" s="582"/>
      <c r="Z140" s="582"/>
      <c r="AA140" s="582"/>
      <c r="AB140" s="582"/>
      <c r="AC140" s="159"/>
      <c r="AD140" s="162"/>
      <c r="AE140" s="159"/>
      <c r="AF140" s="162"/>
      <c r="AG140" s="159"/>
      <c r="AH140" s="162"/>
      <c r="AI140" s="159"/>
      <c r="AJ140" s="162"/>
      <c r="AK140" s="159"/>
      <c r="AL140" s="162"/>
      <c r="AM140" s="159"/>
    </row>
    <row r="141" spans="1:39" ht="40.5" customHeight="1" thickBot="1" x14ac:dyDescent="0.25">
      <c r="A141" s="725"/>
      <c r="B141" s="801"/>
      <c r="C141" s="874"/>
      <c r="D141" s="550"/>
      <c r="E141" s="568"/>
      <c r="F141" s="339" t="s">
        <v>401</v>
      </c>
      <c r="G141" s="802"/>
      <c r="H141" s="625"/>
      <c r="I141" s="802"/>
      <c r="J141" s="871"/>
      <c r="K141" s="772"/>
      <c r="L141" s="742"/>
      <c r="M141" s="560"/>
      <c r="N141" s="784"/>
      <c r="O141" s="736"/>
      <c r="P141" s="560"/>
      <c r="Q141" s="600"/>
      <c r="R141" s="622"/>
      <c r="S141" s="625"/>
      <c r="T141" s="1002"/>
      <c r="U141" s="649"/>
      <c r="V141" s="999"/>
      <c r="W141" s="1010"/>
      <c r="X141" s="692"/>
      <c r="Y141" s="583"/>
      <c r="Z141" s="583"/>
      <c r="AA141" s="583"/>
      <c r="AB141" s="583"/>
      <c r="AC141" s="160"/>
      <c r="AD141" s="163"/>
      <c r="AE141" s="160"/>
      <c r="AF141" s="163"/>
      <c r="AG141" s="160"/>
      <c r="AH141" s="163"/>
      <c r="AI141" s="160"/>
      <c r="AJ141" s="163"/>
      <c r="AK141" s="160"/>
      <c r="AL141" s="163"/>
      <c r="AM141" s="160"/>
    </row>
    <row r="142" spans="1:39" ht="31.5" customHeight="1" x14ac:dyDescent="0.2">
      <c r="A142" s="725"/>
      <c r="B142" s="801"/>
      <c r="C142" s="721">
        <v>26</v>
      </c>
      <c r="D142" s="773" t="s">
        <v>163</v>
      </c>
      <c r="E142" s="729" t="s">
        <v>157</v>
      </c>
      <c r="F142" s="285" t="s">
        <v>293</v>
      </c>
      <c r="G142" s="558" t="s">
        <v>418</v>
      </c>
      <c r="H142" s="285" t="s">
        <v>392</v>
      </c>
      <c r="I142" s="889" t="s">
        <v>47</v>
      </c>
      <c r="J142" s="745" t="s">
        <v>114</v>
      </c>
      <c r="K142" s="559">
        <f>VLOOKUP(I142,'[4]MATRIZ CALIFICACIÓN'!$B$10:$C$14,2,0)</f>
        <v>1</v>
      </c>
      <c r="L142" s="741">
        <f>HLOOKUP(J142,'[4]MATRIZ CALIFICACIÓN'!$D$8:$F$9,2,0)</f>
        <v>2</v>
      </c>
      <c r="M142" s="559">
        <f>VALUE(CONCATENATE(K142,L142))</f>
        <v>12</v>
      </c>
      <c r="N142" s="743" t="str">
        <f>VLOOKUP(M142,'[13]MATRIZ CALIFICACIÓN'!$D$27:$E$69,2,0)</f>
        <v>BAJA</v>
      </c>
      <c r="O142" s="735" t="s">
        <v>419</v>
      </c>
      <c r="P142" s="558" t="s">
        <v>106</v>
      </c>
      <c r="Q142" s="597" t="s">
        <v>47</v>
      </c>
      <c r="R142" s="619" t="s">
        <v>114</v>
      </c>
      <c r="S142" s="623" t="s">
        <v>10</v>
      </c>
      <c r="T142" s="1000" t="s">
        <v>394</v>
      </c>
      <c r="U142" s="647" t="s">
        <v>395</v>
      </c>
      <c r="V142" s="997" t="s">
        <v>404</v>
      </c>
      <c r="W142" s="693" t="s">
        <v>416</v>
      </c>
      <c r="X142" s="1025" t="s">
        <v>396</v>
      </c>
      <c r="Y142" s="584" t="s">
        <v>776</v>
      </c>
      <c r="Z142" s="584" t="s">
        <v>773</v>
      </c>
      <c r="AA142" s="554" t="s">
        <v>777</v>
      </c>
      <c r="AB142" s="584" t="s">
        <v>773</v>
      </c>
      <c r="AC142" s="158"/>
      <c r="AD142" s="161"/>
      <c r="AE142" s="158"/>
      <c r="AF142" s="161"/>
      <c r="AG142" s="158"/>
      <c r="AH142" s="161"/>
      <c r="AI142" s="158"/>
      <c r="AJ142" s="161"/>
      <c r="AK142" s="158"/>
      <c r="AL142" s="161"/>
      <c r="AM142" s="158"/>
    </row>
    <row r="143" spans="1:39" ht="20.25" customHeight="1" x14ac:dyDescent="0.2">
      <c r="A143" s="725"/>
      <c r="B143" s="801"/>
      <c r="C143" s="721"/>
      <c r="D143" s="753"/>
      <c r="E143" s="730"/>
      <c r="F143" s="301" t="s">
        <v>397</v>
      </c>
      <c r="G143" s="559"/>
      <c r="H143" s="797" t="s">
        <v>417</v>
      </c>
      <c r="I143" s="733"/>
      <c r="J143" s="745"/>
      <c r="K143" s="559"/>
      <c r="L143" s="741"/>
      <c r="M143" s="559"/>
      <c r="N143" s="718"/>
      <c r="O143" s="985"/>
      <c r="P143" s="559"/>
      <c r="Q143" s="598"/>
      <c r="R143" s="620"/>
      <c r="S143" s="624"/>
      <c r="T143" s="1001"/>
      <c r="U143" s="648"/>
      <c r="V143" s="998"/>
      <c r="W143" s="1009"/>
      <c r="X143" s="1026"/>
      <c r="Y143" s="582"/>
      <c r="Z143" s="582"/>
      <c r="AA143" s="582"/>
      <c r="AB143" s="582"/>
      <c r="AC143" s="159"/>
      <c r="AD143" s="162"/>
      <c r="AE143" s="159"/>
      <c r="AF143" s="162"/>
      <c r="AG143" s="159"/>
      <c r="AH143" s="162"/>
      <c r="AI143" s="159"/>
      <c r="AJ143" s="162"/>
      <c r="AK143" s="159"/>
      <c r="AL143" s="162"/>
      <c r="AM143" s="159"/>
    </row>
    <row r="144" spans="1:39" ht="20.25" customHeight="1" x14ac:dyDescent="0.2">
      <c r="A144" s="725"/>
      <c r="B144" s="801"/>
      <c r="C144" s="721"/>
      <c r="D144" s="753"/>
      <c r="E144" s="730"/>
      <c r="F144" s="301" t="s">
        <v>399</v>
      </c>
      <c r="G144" s="559"/>
      <c r="H144" s="624"/>
      <c r="I144" s="733"/>
      <c r="J144" s="745"/>
      <c r="K144" s="559"/>
      <c r="L144" s="741"/>
      <c r="M144" s="559"/>
      <c r="N144" s="718"/>
      <c r="O144" s="985"/>
      <c r="P144" s="559"/>
      <c r="Q144" s="598"/>
      <c r="R144" s="620"/>
      <c r="S144" s="624"/>
      <c r="T144" s="1001"/>
      <c r="U144" s="648"/>
      <c r="V144" s="998"/>
      <c r="W144" s="1009"/>
      <c r="X144" s="1026"/>
      <c r="Y144" s="582"/>
      <c r="Z144" s="582"/>
      <c r="AA144" s="582"/>
      <c r="AB144" s="582"/>
      <c r="AC144" s="159"/>
      <c r="AD144" s="162"/>
      <c r="AE144" s="159"/>
      <c r="AF144" s="162"/>
      <c r="AG144" s="159"/>
      <c r="AH144" s="162"/>
      <c r="AI144" s="159"/>
      <c r="AJ144" s="162"/>
      <c r="AK144" s="159"/>
      <c r="AL144" s="162"/>
      <c r="AM144" s="159"/>
    </row>
    <row r="145" spans="1:39" ht="20.25" customHeight="1" x14ac:dyDescent="0.2">
      <c r="A145" s="725"/>
      <c r="B145" s="801"/>
      <c r="C145" s="721"/>
      <c r="D145" s="753"/>
      <c r="E145" s="730"/>
      <c r="F145" s="301" t="s">
        <v>400</v>
      </c>
      <c r="G145" s="559"/>
      <c r="H145" s="624"/>
      <c r="I145" s="733"/>
      <c r="J145" s="745"/>
      <c r="K145" s="559"/>
      <c r="L145" s="741"/>
      <c r="M145" s="559"/>
      <c r="N145" s="718"/>
      <c r="O145" s="985"/>
      <c r="P145" s="559"/>
      <c r="Q145" s="599"/>
      <c r="R145" s="621"/>
      <c r="S145" s="624"/>
      <c r="T145" s="1001"/>
      <c r="U145" s="648"/>
      <c r="V145" s="998"/>
      <c r="W145" s="1009"/>
      <c r="X145" s="1026"/>
      <c r="Y145" s="582"/>
      <c r="Z145" s="582"/>
      <c r="AA145" s="582"/>
      <c r="AB145" s="582"/>
      <c r="AC145" s="159"/>
      <c r="AD145" s="162"/>
      <c r="AE145" s="159"/>
      <c r="AF145" s="162"/>
      <c r="AG145" s="159"/>
      <c r="AH145" s="162"/>
      <c r="AI145" s="159"/>
      <c r="AJ145" s="162"/>
      <c r="AK145" s="159"/>
      <c r="AL145" s="162"/>
      <c r="AM145" s="159"/>
    </row>
    <row r="146" spans="1:39" ht="45" customHeight="1" thickBot="1" x14ac:dyDescent="0.25">
      <c r="A146" s="725"/>
      <c r="B146" s="801"/>
      <c r="C146" s="721"/>
      <c r="D146" s="550"/>
      <c r="E146" s="568"/>
      <c r="F146" s="339" t="s">
        <v>401</v>
      </c>
      <c r="G146" s="560"/>
      <c r="H146" s="625"/>
      <c r="I146" s="890"/>
      <c r="J146" s="745"/>
      <c r="K146" s="559"/>
      <c r="L146" s="741"/>
      <c r="M146" s="559"/>
      <c r="N146" s="719"/>
      <c r="O146" s="736"/>
      <c r="P146" s="560"/>
      <c r="Q146" s="600"/>
      <c r="R146" s="622"/>
      <c r="S146" s="625"/>
      <c r="T146" s="1002"/>
      <c r="U146" s="649"/>
      <c r="V146" s="999"/>
      <c r="W146" s="1010"/>
      <c r="X146" s="696"/>
      <c r="Y146" s="583"/>
      <c r="Z146" s="583"/>
      <c r="AA146" s="583"/>
      <c r="AB146" s="583"/>
      <c r="AC146" s="160"/>
      <c r="AD146" s="163"/>
      <c r="AE146" s="160"/>
      <c r="AF146" s="163"/>
      <c r="AG146" s="160"/>
      <c r="AH146" s="163"/>
      <c r="AI146" s="160"/>
      <c r="AJ146" s="163"/>
      <c r="AK146" s="160"/>
      <c r="AL146" s="163"/>
      <c r="AM146" s="160"/>
    </row>
    <row r="147" spans="1:39" ht="45" customHeight="1" x14ac:dyDescent="0.2">
      <c r="A147" s="725"/>
      <c r="B147" s="801"/>
      <c r="C147" s="960">
        <v>27</v>
      </c>
      <c r="D147" s="773" t="s">
        <v>163</v>
      </c>
      <c r="E147" s="729" t="s">
        <v>157</v>
      </c>
      <c r="F147" s="419" t="s">
        <v>406</v>
      </c>
      <c r="G147" s="647" t="s">
        <v>420</v>
      </c>
      <c r="H147" s="285" t="s">
        <v>408</v>
      </c>
      <c r="I147" s="942" t="s">
        <v>47</v>
      </c>
      <c r="J147" s="942" t="s">
        <v>114</v>
      </c>
      <c r="K147" s="946">
        <f>VLOOKUP(I147,'[9]MATRIZ CALIFICACIÓN'!$B$10:$C$14,2,0)</f>
        <v>1</v>
      </c>
      <c r="L147" s="1006">
        <f>HLOOKUP(J147,'[9]MATRIZ CALIFICACIÓN'!$D$8:$F$9,2,0)</f>
        <v>2</v>
      </c>
      <c r="M147" s="946">
        <f>VALUE(CONCATENATE(K147,L147))</f>
        <v>12</v>
      </c>
      <c r="N147" s="743" t="str">
        <f>VLOOKUP(M147,'[13]MATRIZ CALIFICACIÓN'!$D$27:$E$69,2,0)</f>
        <v>BAJA</v>
      </c>
      <c r="O147" s="794" t="s">
        <v>421</v>
      </c>
      <c r="P147" s="558" t="s">
        <v>106</v>
      </c>
      <c r="Q147" s="597" t="s">
        <v>47</v>
      </c>
      <c r="R147" s="619" t="s">
        <v>114</v>
      </c>
      <c r="S147" s="623" t="s">
        <v>10</v>
      </c>
      <c r="T147" s="1000" t="s">
        <v>394</v>
      </c>
      <c r="U147" s="647" t="s">
        <v>395</v>
      </c>
      <c r="V147" s="997" t="s">
        <v>404</v>
      </c>
      <c r="W147" s="693" t="s">
        <v>416</v>
      </c>
      <c r="X147" s="1025" t="s">
        <v>396</v>
      </c>
      <c r="Y147" s="584" t="s">
        <v>776</v>
      </c>
      <c r="Z147" s="584" t="s">
        <v>773</v>
      </c>
      <c r="AA147" s="554" t="s">
        <v>777</v>
      </c>
      <c r="AB147" s="584" t="s">
        <v>773</v>
      </c>
      <c r="AC147" s="1070"/>
      <c r="AD147" s="369"/>
      <c r="AE147" s="370"/>
      <c r="AF147" s="369"/>
      <c r="AG147" s="370"/>
      <c r="AH147" s="369"/>
      <c r="AI147" s="370"/>
      <c r="AJ147" s="369"/>
      <c r="AK147" s="370"/>
      <c r="AL147" s="369"/>
      <c r="AM147" s="370"/>
    </row>
    <row r="148" spans="1:39" ht="45" customHeight="1" x14ac:dyDescent="0.2">
      <c r="A148" s="725"/>
      <c r="B148" s="801"/>
      <c r="C148" s="961"/>
      <c r="D148" s="753"/>
      <c r="E148" s="730"/>
      <c r="F148" s="287" t="s">
        <v>410</v>
      </c>
      <c r="G148" s="648"/>
      <c r="H148" s="235" t="s">
        <v>290</v>
      </c>
      <c r="I148" s="943"/>
      <c r="J148" s="943"/>
      <c r="K148" s="947"/>
      <c r="L148" s="1007"/>
      <c r="M148" s="947"/>
      <c r="N148" s="718"/>
      <c r="O148" s="1034"/>
      <c r="P148" s="559"/>
      <c r="Q148" s="598"/>
      <c r="R148" s="620"/>
      <c r="S148" s="624"/>
      <c r="T148" s="1001"/>
      <c r="U148" s="648"/>
      <c r="V148" s="998"/>
      <c r="W148" s="1009"/>
      <c r="X148" s="1026"/>
      <c r="Y148" s="582"/>
      <c r="Z148" s="582"/>
      <c r="AA148" s="582"/>
      <c r="AB148" s="582"/>
      <c r="AC148" s="673"/>
      <c r="AD148" s="369"/>
      <c r="AE148" s="370"/>
      <c r="AF148" s="369"/>
      <c r="AG148" s="370"/>
      <c r="AH148" s="369"/>
      <c r="AI148" s="370"/>
      <c r="AJ148" s="369"/>
      <c r="AK148" s="370"/>
      <c r="AL148" s="369"/>
      <c r="AM148" s="370"/>
    </row>
    <row r="149" spans="1:39" ht="45" customHeight="1" x14ac:dyDescent="0.2">
      <c r="A149" s="725"/>
      <c r="B149" s="801"/>
      <c r="C149" s="961"/>
      <c r="D149" s="753"/>
      <c r="E149" s="730"/>
      <c r="F149" s="288" t="s">
        <v>411</v>
      </c>
      <c r="G149" s="648"/>
      <c r="H149" s="797" t="s">
        <v>392</v>
      </c>
      <c r="I149" s="943"/>
      <c r="J149" s="943"/>
      <c r="K149" s="947"/>
      <c r="L149" s="1007"/>
      <c r="M149" s="947"/>
      <c r="N149" s="718"/>
      <c r="O149" s="1034"/>
      <c r="P149" s="559"/>
      <c r="Q149" s="598"/>
      <c r="R149" s="620"/>
      <c r="S149" s="624"/>
      <c r="T149" s="1001"/>
      <c r="U149" s="648"/>
      <c r="V149" s="998"/>
      <c r="W149" s="1009"/>
      <c r="X149" s="1026"/>
      <c r="Y149" s="582"/>
      <c r="Z149" s="582"/>
      <c r="AA149" s="582"/>
      <c r="AB149" s="582"/>
      <c r="AC149" s="673"/>
      <c r="AD149" s="369"/>
      <c r="AE149" s="370"/>
      <c r="AF149" s="369"/>
      <c r="AG149" s="370"/>
      <c r="AH149" s="369"/>
      <c r="AI149" s="370"/>
      <c r="AJ149" s="369"/>
      <c r="AK149" s="370"/>
      <c r="AL149" s="369"/>
      <c r="AM149" s="370"/>
    </row>
    <row r="150" spans="1:39" ht="45" customHeight="1" x14ac:dyDescent="0.2">
      <c r="A150" s="725"/>
      <c r="B150" s="801"/>
      <c r="C150" s="961"/>
      <c r="D150" s="753"/>
      <c r="E150" s="730"/>
      <c r="F150" s="995" t="s">
        <v>412</v>
      </c>
      <c r="G150" s="648"/>
      <c r="H150" s="624"/>
      <c r="I150" s="944"/>
      <c r="J150" s="944"/>
      <c r="K150" s="947"/>
      <c r="L150" s="1007"/>
      <c r="M150" s="947"/>
      <c r="N150" s="718"/>
      <c r="O150" s="1034"/>
      <c r="P150" s="559"/>
      <c r="Q150" s="599"/>
      <c r="R150" s="621"/>
      <c r="S150" s="624"/>
      <c r="T150" s="1001"/>
      <c r="U150" s="648"/>
      <c r="V150" s="998"/>
      <c r="W150" s="1009"/>
      <c r="X150" s="1026"/>
      <c r="Y150" s="582"/>
      <c r="Z150" s="582"/>
      <c r="AA150" s="582"/>
      <c r="AB150" s="582"/>
      <c r="AC150" s="673"/>
      <c r="AD150" s="369"/>
      <c r="AE150" s="370"/>
      <c r="AF150" s="369"/>
      <c r="AG150" s="370"/>
      <c r="AH150" s="369"/>
      <c r="AI150" s="370"/>
      <c r="AJ150" s="369"/>
      <c r="AK150" s="370"/>
      <c r="AL150" s="369"/>
      <c r="AM150" s="370"/>
    </row>
    <row r="151" spans="1:39" ht="45" customHeight="1" thickBot="1" x14ac:dyDescent="0.25">
      <c r="A151" s="725"/>
      <c r="B151" s="801"/>
      <c r="C151" s="962"/>
      <c r="D151" s="550"/>
      <c r="E151" s="959"/>
      <c r="F151" s="996"/>
      <c r="G151" s="649"/>
      <c r="H151" s="625"/>
      <c r="I151" s="945"/>
      <c r="J151" s="945"/>
      <c r="K151" s="948"/>
      <c r="L151" s="1008"/>
      <c r="M151" s="948"/>
      <c r="N151" s="719"/>
      <c r="O151" s="1035"/>
      <c r="P151" s="560"/>
      <c r="Q151" s="600"/>
      <c r="R151" s="622"/>
      <c r="S151" s="625"/>
      <c r="T151" s="1002"/>
      <c r="U151" s="649"/>
      <c r="V151" s="999"/>
      <c r="W151" s="1010"/>
      <c r="X151" s="696"/>
      <c r="Y151" s="583"/>
      <c r="Z151" s="583"/>
      <c r="AA151" s="583"/>
      <c r="AB151" s="583"/>
      <c r="AC151" s="1071"/>
      <c r="AD151" s="369"/>
      <c r="AE151" s="370"/>
      <c r="AF151" s="369"/>
      <c r="AG151" s="370"/>
      <c r="AH151" s="369"/>
      <c r="AI151" s="370"/>
      <c r="AJ151" s="369"/>
      <c r="AK151" s="370"/>
      <c r="AL151" s="369"/>
      <c r="AM151" s="370"/>
    </row>
    <row r="152" spans="1:39" ht="40.5" customHeight="1" x14ac:dyDescent="0.2">
      <c r="A152" s="725"/>
      <c r="B152" s="801"/>
      <c r="C152" s="960">
        <v>28</v>
      </c>
      <c r="D152" s="773" t="s">
        <v>164</v>
      </c>
      <c r="E152" s="729" t="s">
        <v>157</v>
      </c>
      <c r="F152" s="468" t="s">
        <v>406</v>
      </c>
      <c r="G152" s="647" t="s">
        <v>779</v>
      </c>
      <c r="H152" s="432" t="s">
        <v>408</v>
      </c>
      <c r="I152" s="942" t="s">
        <v>47</v>
      </c>
      <c r="J152" s="942" t="s">
        <v>114</v>
      </c>
      <c r="K152" s="946">
        <f>VLOOKUP(I152,'[14]MATRIZ CALIFICACIÓN'!$B$10:$C$14,2,0)</f>
        <v>1</v>
      </c>
      <c r="L152" s="1006">
        <f>HLOOKUP(J152,'[14]MATRIZ CALIFICACIÓN'!$D$8:$F$9,2,0)</f>
        <v>2</v>
      </c>
      <c r="M152" s="946">
        <f>VALUE(CONCATENATE(K152,L152))</f>
        <v>12</v>
      </c>
      <c r="N152" s="743" t="str">
        <f>VLOOKUP(M152,'[15]MATRIZ CALIFICACIÓN'!$D$27:$E$69,2,0)</f>
        <v>BAJA</v>
      </c>
      <c r="O152" s="794" t="s">
        <v>780</v>
      </c>
      <c r="P152" s="558" t="s">
        <v>106</v>
      </c>
      <c r="Q152" s="597" t="s">
        <v>47</v>
      </c>
      <c r="R152" s="619" t="s">
        <v>114</v>
      </c>
      <c r="S152" s="623" t="s">
        <v>10</v>
      </c>
      <c r="T152" s="1039" t="s">
        <v>297</v>
      </c>
      <c r="U152" s="1039" t="s">
        <v>395</v>
      </c>
      <c r="V152" s="1039" t="s">
        <v>404</v>
      </c>
      <c r="W152" s="1042" t="s">
        <v>781</v>
      </c>
      <c r="X152" s="1027" t="s">
        <v>396</v>
      </c>
      <c r="Y152" s="554" t="s">
        <v>782</v>
      </c>
      <c r="Z152" s="584" t="s">
        <v>773</v>
      </c>
      <c r="AA152" s="554" t="s">
        <v>781</v>
      </c>
      <c r="AB152" s="584" t="s">
        <v>773</v>
      </c>
      <c r="AC152" s="158"/>
      <c r="AD152" s="161"/>
      <c r="AE152" s="158"/>
      <c r="AF152" s="161"/>
      <c r="AG152" s="158"/>
      <c r="AH152" s="161"/>
      <c r="AI152" s="158"/>
      <c r="AJ152" s="161"/>
      <c r="AK152" s="158"/>
      <c r="AL152" s="161"/>
      <c r="AM152" s="158"/>
    </row>
    <row r="153" spans="1:39" ht="33" customHeight="1" x14ac:dyDescent="0.2">
      <c r="A153" s="725"/>
      <c r="B153" s="801"/>
      <c r="C153" s="961"/>
      <c r="D153" s="753"/>
      <c r="E153" s="730"/>
      <c r="F153" s="467" t="s">
        <v>410</v>
      </c>
      <c r="G153" s="648"/>
      <c r="H153" s="955" t="s">
        <v>392</v>
      </c>
      <c r="I153" s="943"/>
      <c r="J153" s="943"/>
      <c r="K153" s="947"/>
      <c r="L153" s="1007"/>
      <c r="M153" s="947"/>
      <c r="N153" s="718"/>
      <c r="O153" s="1034"/>
      <c r="P153" s="559"/>
      <c r="Q153" s="598"/>
      <c r="R153" s="620"/>
      <c r="S153" s="624"/>
      <c r="T153" s="1040"/>
      <c r="U153" s="1040"/>
      <c r="V153" s="1040"/>
      <c r="W153" s="1043"/>
      <c r="X153" s="1028"/>
      <c r="Y153" s="552"/>
      <c r="Z153" s="582"/>
      <c r="AA153" s="582"/>
      <c r="AB153" s="582"/>
      <c r="AC153" s="159"/>
      <c r="AD153" s="162"/>
      <c r="AE153" s="159"/>
      <c r="AF153" s="162"/>
      <c r="AG153" s="159"/>
      <c r="AH153" s="162"/>
      <c r="AI153" s="159"/>
      <c r="AJ153" s="162"/>
      <c r="AK153" s="159"/>
      <c r="AL153" s="162"/>
      <c r="AM153" s="159"/>
    </row>
    <row r="154" spans="1:39" ht="40.5" customHeight="1" x14ac:dyDescent="0.2">
      <c r="A154" s="725"/>
      <c r="B154" s="801"/>
      <c r="C154" s="961"/>
      <c r="D154" s="753"/>
      <c r="E154" s="730"/>
      <c r="F154" s="469" t="s">
        <v>411</v>
      </c>
      <c r="G154" s="648"/>
      <c r="H154" s="956"/>
      <c r="I154" s="943"/>
      <c r="J154" s="943"/>
      <c r="K154" s="947"/>
      <c r="L154" s="1007"/>
      <c r="M154" s="947"/>
      <c r="N154" s="718"/>
      <c r="O154" s="1034"/>
      <c r="P154" s="559"/>
      <c r="Q154" s="598"/>
      <c r="R154" s="620"/>
      <c r="S154" s="624"/>
      <c r="T154" s="1040"/>
      <c r="U154" s="1040"/>
      <c r="V154" s="1040"/>
      <c r="W154" s="1043"/>
      <c r="X154" s="1028"/>
      <c r="Y154" s="552"/>
      <c r="Z154" s="582"/>
      <c r="AA154" s="582"/>
      <c r="AB154" s="582"/>
      <c r="AC154" s="159"/>
      <c r="AD154" s="162"/>
      <c r="AE154" s="159"/>
      <c r="AF154" s="162"/>
      <c r="AG154" s="159"/>
      <c r="AH154" s="162"/>
      <c r="AI154" s="159"/>
      <c r="AJ154" s="162"/>
      <c r="AK154" s="159"/>
      <c r="AL154" s="162"/>
      <c r="AM154" s="159"/>
    </row>
    <row r="155" spans="1:39" ht="20.25" customHeight="1" x14ac:dyDescent="0.2">
      <c r="A155" s="725"/>
      <c r="B155" s="801"/>
      <c r="C155" s="961"/>
      <c r="D155" s="753"/>
      <c r="E155" s="730"/>
      <c r="F155" s="1098" t="s">
        <v>412</v>
      </c>
      <c r="G155" s="648"/>
      <c r="H155" s="956"/>
      <c r="I155" s="944"/>
      <c r="J155" s="944"/>
      <c r="K155" s="947"/>
      <c r="L155" s="1007"/>
      <c r="M155" s="947"/>
      <c r="N155" s="718"/>
      <c r="O155" s="1034"/>
      <c r="P155" s="559"/>
      <c r="Q155" s="599"/>
      <c r="R155" s="621"/>
      <c r="S155" s="624"/>
      <c r="T155" s="1040"/>
      <c r="U155" s="1040"/>
      <c r="V155" s="1040"/>
      <c r="W155" s="1043"/>
      <c r="X155" s="1028"/>
      <c r="Y155" s="552"/>
      <c r="Z155" s="582"/>
      <c r="AA155" s="582"/>
      <c r="AB155" s="582"/>
      <c r="AC155" s="159"/>
      <c r="AD155" s="162"/>
      <c r="AE155" s="159"/>
      <c r="AF155" s="162"/>
      <c r="AG155" s="159"/>
      <c r="AH155" s="162"/>
      <c r="AI155" s="159"/>
      <c r="AJ155" s="162"/>
      <c r="AK155" s="159"/>
      <c r="AL155" s="162"/>
      <c r="AM155" s="159"/>
    </row>
    <row r="156" spans="1:39" ht="33" customHeight="1" thickBot="1" x14ac:dyDescent="0.25">
      <c r="A156" s="726"/>
      <c r="B156" s="802"/>
      <c r="C156" s="962"/>
      <c r="D156" s="550"/>
      <c r="E156" s="959"/>
      <c r="F156" s="1099"/>
      <c r="G156" s="649"/>
      <c r="H156" s="957"/>
      <c r="I156" s="945"/>
      <c r="J156" s="945"/>
      <c r="K156" s="948"/>
      <c r="L156" s="1008"/>
      <c r="M156" s="948"/>
      <c r="N156" s="719"/>
      <c r="O156" s="1035"/>
      <c r="P156" s="560"/>
      <c r="Q156" s="600"/>
      <c r="R156" s="622"/>
      <c r="S156" s="625"/>
      <c r="T156" s="1041"/>
      <c r="U156" s="1041"/>
      <c r="V156" s="1041"/>
      <c r="W156" s="1044"/>
      <c r="X156" s="1029"/>
      <c r="Y156" s="553"/>
      <c r="Z156" s="583"/>
      <c r="AA156" s="583"/>
      <c r="AB156" s="583"/>
      <c r="AC156" s="160"/>
      <c r="AD156" s="163"/>
      <c r="AE156" s="160"/>
      <c r="AF156" s="163"/>
      <c r="AG156" s="160"/>
      <c r="AH156" s="163"/>
      <c r="AI156" s="160"/>
      <c r="AJ156" s="163"/>
      <c r="AK156" s="160"/>
      <c r="AL156" s="163"/>
      <c r="AM156" s="160"/>
    </row>
    <row r="157" spans="1:39" ht="70.5" customHeight="1" x14ac:dyDescent="0.2">
      <c r="A157" s="724" t="str">
        <f>'[16]MAPA DE RIESGOS '!A16</f>
        <v>PA02 GESTIÓN DEL TALENTO HUMANO</v>
      </c>
      <c r="B157" s="729" t="str">
        <f>'[16]MAPA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7" s="752">
        <v>29</v>
      </c>
      <c r="D157" s="773" t="s">
        <v>163</v>
      </c>
      <c r="E157" s="280" t="str">
        <f>'[16]MAPA DE RIESGOS '!E16</f>
        <v>PROCESOS/PROCEDIMIENTOS</v>
      </c>
      <c r="F157" s="281" t="str">
        <f>'[16]MAPA DE RIESGOS '!F16</f>
        <v>Voluntad del servidor público de beneficiar a un tercero o a si mismo</v>
      </c>
      <c r="G157" s="558" t="str">
        <f>'[16]MAPA DE RIESGOS '!G16</f>
        <v>Reconocimiento u otorgamiento de incentivo  a funcionario que no cumpla la totalidad de los requisitos</v>
      </c>
      <c r="H157" s="145" t="str">
        <f>'[16]MAPA DE RIESGOS '!H16</f>
        <v>Investigaciones y sanciones disciplinarias</v>
      </c>
      <c r="I157" s="597" t="str">
        <f>'[16]MAPA DE RIESGOS '!I16</f>
        <v>RARA VEZ (1)</v>
      </c>
      <c r="J157" s="597" t="str">
        <f>'[16]MAPA DE RIESGOS '!J16</f>
        <v>MODERADO (5)</v>
      </c>
      <c r="K157" s="558">
        <f>'[16]MAPA DE RIESGOS '!K16</f>
        <v>1</v>
      </c>
      <c r="L157" s="740">
        <f>'[16]MAPA DE RIESGOS '!L16</f>
        <v>1</v>
      </c>
      <c r="M157" s="558">
        <f>'[16]MAPA DE RIESGOS '!M16</f>
        <v>11</v>
      </c>
      <c r="N157" s="743" t="str">
        <f>'[16]MAPA DE RIESGOS '!N16</f>
        <v>BAJA</v>
      </c>
      <c r="O157" s="291" t="str">
        <f>'[16]MAPA DE RIESGOS '!O16</f>
        <v xml:space="preserve">Revisión de documentos soportes </v>
      </c>
      <c r="P157" s="252" t="str">
        <f>'[16]MAPA DE RIESGOS '!P16</f>
        <v>PREVENTIVO</v>
      </c>
      <c r="Q157" s="597" t="str">
        <f>'[16]MAPA DE RIESGOS '!Q16</f>
        <v>RARA VEZ (1)</v>
      </c>
      <c r="R157" s="619" t="str">
        <f>'[16]MAPA DE RIESGOS '!R16</f>
        <v>MODERADO (5)</v>
      </c>
      <c r="S157" s="623" t="str">
        <f>'[16]MAPA DE RIESGOS '!S16</f>
        <v>BAJA</v>
      </c>
      <c r="T157" s="267" t="str">
        <f>'[16]MAPA DE RIESGOS '!T16</f>
        <v>Semestral</v>
      </c>
      <c r="U157" s="444" t="str">
        <f>'[16]MAPA DE RIESGOS '!U16</f>
        <v>Profesional revisa el cumplimiento total de los requisitos normativos y organizacionales para el respectivo reconocimiento u otorgamiento de beneficio</v>
      </c>
      <c r="V157" s="444" t="str">
        <f>'[16]MAPA DE RIESGOS '!V16</f>
        <v>Visto bueno sobre reconocimiento u otorgamiento por parte del revisor</v>
      </c>
      <c r="W157" s="1011" t="str">
        <f>'[16]MAPA DE RIESGOS '!W16</f>
        <v>DIRECCIÓN ADMINISTRATIVA Y FINANCIREA / SUBDIRECCIÓN ADMINISTRATIVA</v>
      </c>
      <c r="X157" s="334" t="s">
        <v>422</v>
      </c>
      <c r="Y157" s="381">
        <v>42855</v>
      </c>
      <c r="Z157" s="322" t="s">
        <v>714</v>
      </c>
      <c r="AA157" s="561" t="s">
        <v>431</v>
      </c>
      <c r="AB157" s="380" t="s">
        <v>450</v>
      </c>
      <c r="AC157" s="158"/>
      <c r="AD157" s="161"/>
      <c r="AE157" s="158"/>
      <c r="AF157" s="161"/>
      <c r="AG157" s="158"/>
      <c r="AH157" s="161"/>
      <c r="AI157" s="158"/>
      <c r="AJ157" s="161"/>
      <c r="AK157" s="158"/>
      <c r="AL157" s="161"/>
      <c r="AM157" s="158"/>
    </row>
    <row r="158" spans="1:39" ht="30.75" customHeight="1" x14ac:dyDescent="0.2">
      <c r="A158" s="725"/>
      <c r="B158" s="730"/>
      <c r="C158" s="721"/>
      <c r="D158" s="753"/>
      <c r="E158" s="567" t="str">
        <f>'[16]MAPA DE RIESGOS '!E17</f>
        <v>PROCESOS/PROCEDIMIENTOS</v>
      </c>
      <c r="F158" s="549" t="str">
        <f>'[16]MAPA DE RIESGOS '!F17</f>
        <v>Omisión del debido proceso</v>
      </c>
      <c r="G158" s="559"/>
      <c r="H158" s="314" t="str">
        <f>'[16]MAPA DE RIESGOS '!H17</f>
        <v xml:space="preserve">Reprocesos y desgaste administrativo  </v>
      </c>
      <c r="I158" s="598"/>
      <c r="J158" s="598"/>
      <c r="K158" s="559"/>
      <c r="L158" s="741"/>
      <c r="M158" s="559"/>
      <c r="N158" s="718"/>
      <c r="O158" s="727" t="str">
        <f>'[16]MAPA DE RIESGOS '!O17</f>
        <v>Publicación de resultados de proceso de otorgamiento</v>
      </c>
      <c r="P158" s="701" t="str">
        <f>'[16]MAPA DE RIESGOS '!P17</f>
        <v>PREVENTIVO</v>
      </c>
      <c r="Q158" s="598"/>
      <c r="R158" s="620"/>
      <c r="S158" s="624"/>
      <c r="T158" s="701" t="str">
        <f>'[16]MAPA DE RIESGOS '!T17</f>
        <v>Semestral</v>
      </c>
      <c r="U158" s="991" t="str">
        <f>'[16]MAPA DE RIESGOS '!U17</f>
        <v>Publicación en la intranet y/o por correo electrónico del proceso de otorgamiento de incentivo y sus resultados</v>
      </c>
      <c r="V158" s="991" t="str">
        <f>'[16]MAPA DE RIESGOS '!V17</f>
        <v>Visto bueno sobre reconocimiento u otorgamiento por parte del revisor</v>
      </c>
      <c r="W158" s="1012"/>
      <c r="X158" s="691" t="s">
        <v>423</v>
      </c>
      <c r="Y158" s="689">
        <v>42855</v>
      </c>
      <c r="Z158" s="552" t="s">
        <v>714</v>
      </c>
      <c r="AA158" s="562"/>
      <c r="AB158" s="691" t="s">
        <v>450</v>
      </c>
      <c r="AC158" s="159"/>
      <c r="AD158" s="162"/>
      <c r="AE158" s="159"/>
      <c r="AF158" s="162"/>
      <c r="AG158" s="159"/>
      <c r="AH158" s="162"/>
      <c r="AI158" s="159"/>
      <c r="AJ158" s="162"/>
      <c r="AK158" s="159"/>
      <c r="AL158" s="162"/>
      <c r="AM158" s="159"/>
    </row>
    <row r="159" spans="1:39" ht="32.25" customHeight="1" thickBot="1" x14ac:dyDescent="0.25">
      <c r="A159" s="725"/>
      <c r="B159" s="730"/>
      <c r="C159" s="721"/>
      <c r="D159" s="753"/>
      <c r="E159" s="730"/>
      <c r="F159" s="753"/>
      <c r="G159" s="559"/>
      <c r="H159" s="367" t="str">
        <f>'[16]MAPA DE RIESGOS '!H18</f>
        <v>Afectación del clima laboral</v>
      </c>
      <c r="I159" s="598"/>
      <c r="J159" s="598"/>
      <c r="K159" s="559"/>
      <c r="L159" s="741"/>
      <c r="M159" s="559"/>
      <c r="N159" s="718"/>
      <c r="O159" s="985"/>
      <c r="P159" s="559"/>
      <c r="Q159" s="598"/>
      <c r="R159" s="620"/>
      <c r="S159" s="624"/>
      <c r="T159" s="559"/>
      <c r="U159" s="801"/>
      <c r="V159" s="801"/>
      <c r="W159" s="1012"/>
      <c r="X159" s="692"/>
      <c r="Y159" s="690"/>
      <c r="Z159" s="553"/>
      <c r="AA159" s="563"/>
      <c r="AB159" s="692"/>
      <c r="AC159" s="159"/>
      <c r="AD159" s="162"/>
      <c r="AE159" s="159"/>
      <c r="AF159" s="162"/>
      <c r="AG159" s="159"/>
      <c r="AH159" s="162"/>
      <c r="AI159" s="159"/>
      <c r="AJ159" s="162"/>
      <c r="AK159" s="159"/>
      <c r="AL159" s="162"/>
      <c r="AM159" s="159"/>
    </row>
    <row r="160" spans="1:39" ht="53.25" customHeight="1" x14ac:dyDescent="0.2">
      <c r="A160" s="725"/>
      <c r="B160" s="730"/>
      <c r="C160" s="752">
        <v>30</v>
      </c>
      <c r="D160" s="773" t="s">
        <v>163</v>
      </c>
      <c r="E160" s="248" t="s">
        <v>157</v>
      </c>
      <c r="F160" s="285" t="s">
        <v>424</v>
      </c>
      <c r="G160" s="647" t="s">
        <v>425</v>
      </c>
      <c r="H160" s="285" t="s">
        <v>426</v>
      </c>
      <c r="I160" s="619" t="s">
        <v>12</v>
      </c>
      <c r="J160" s="597" t="s">
        <v>114</v>
      </c>
      <c r="K160" s="729">
        <f>VLOOKUP(I160,'[6]MATRIZ CALIFICACIÓN'!$B$10:$C$14,2,0)</f>
        <v>2</v>
      </c>
      <c r="L160" s="780">
        <f>HLOOKUP(J160,'[6]MATRIZ CALIFICACIÓN'!$D$8:$F$9,2,0)</f>
        <v>2</v>
      </c>
      <c r="M160" s="729">
        <f>VALUE(CONCATENATE(K160,L160))</f>
        <v>22</v>
      </c>
      <c r="N160" s="743" t="str">
        <f>VLOOKUP(M160,'[16]MATRIZ CALIFICACIÓN'!$D$27:$E$69,2,0)</f>
        <v>MODERADA</v>
      </c>
      <c r="O160" s="270" t="s">
        <v>427</v>
      </c>
      <c r="P160" s="558" t="s">
        <v>106</v>
      </c>
      <c r="Q160" s="597" t="s">
        <v>47</v>
      </c>
      <c r="R160" s="619" t="s">
        <v>113</v>
      </c>
      <c r="S160" s="623" t="s">
        <v>10</v>
      </c>
      <c r="T160" s="326" t="s">
        <v>428</v>
      </c>
      <c r="U160" s="285" t="s">
        <v>429</v>
      </c>
      <c r="V160" s="335" t="s">
        <v>430</v>
      </c>
      <c r="W160" s="693" t="s">
        <v>431</v>
      </c>
      <c r="X160" s="379" t="s">
        <v>432</v>
      </c>
      <c r="Y160" s="383">
        <v>42855</v>
      </c>
      <c r="Z160" s="382" t="s">
        <v>715</v>
      </c>
      <c r="AA160" s="693" t="s">
        <v>431</v>
      </c>
      <c r="AB160" s="380" t="s">
        <v>716</v>
      </c>
      <c r="AC160" s="158"/>
      <c r="AD160" s="161"/>
      <c r="AE160" s="158"/>
      <c r="AF160" s="161"/>
      <c r="AG160" s="158"/>
      <c r="AH160" s="161"/>
      <c r="AI160" s="158"/>
      <c r="AJ160" s="161"/>
      <c r="AK160" s="158"/>
      <c r="AL160" s="161"/>
      <c r="AM160" s="158"/>
    </row>
    <row r="161" spans="1:39" ht="50.25" customHeight="1" x14ac:dyDescent="0.2">
      <c r="A161" s="725"/>
      <c r="B161" s="730"/>
      <c r="C161" s="721"/>
      <c r="D161" s="753"/>
      <c r="E161" s="276" t="s">
        <v>157</v>
      </c>
      <c r="F161" s="301" t="s">
        <v>433</v>
      </c>
      <c r="G161" s="648"/>
      <c r="H161" s="301" t="s">
        <v>434</v>
      </c>
      <c r="I161" s="620"/>
      <c r="J161" s="598"/>
      <c r="K161" s="730"/>
      <c r="L161" s="781"/>
      <c r="M161" s="730"/>
      <c r="N161" s="718"/>
      <c r="O161" s="272" t="s">
        <v>435</v>
      </c>
      <c r="P161" s="559"/>
      <c r="Q161" s="598"/>
      <c r="R161" s="620"/>
      <c r="S161" s="624"/>
      <c r="T161" s="449" t="s">
        <v>428</v>
      </c>
      <c r="U161" s="519" t="s">
        <v>436</v>
      </c>
      <c r="V161" s="446" t="s">
        <v>437</v>
      </c>
      <c r="W161" s="694"/>
      <c r="X161" s="378" t="s">
        <v>438</v>
      </c>
      <c r="Y161" s="384">
        <v>42855</v>
      </c>
      <c r="Z161" s="382" t="s">
        <v>717</v>
      </c>
      <c r="AA161" s="694"/>
      <c r="AB161" s="380" t="s">
        <v>450</v>
      </c>
      <c r="AC161" s="159"/>
      <c r="AD161" s="162"/>
      <c r="AE161" s="159"/>
      <c r="AF161" s="162"/>
      <c r="AG161" s="159"/>
      <c r="AH161" s="162"/>
      <c r="AI161" s="159"/>
      <c r="AJ161" s="162"/>
      <c r="AK161" s="159"/>
      <c r="AL161" s="162"/>
      <c r="AM161" s="159"/>
    </row>
    <row r="162" spans="1:39" ht="33.75" customHeight="1" x14ac:dyDescent="0.2">
      <c r="A162" s="725"/>
      <c r="B162" s="730"/>
      <c r="C162" s="721"/>
      <c r="D162" s="753"/>
      <c r="E162" s="567" t="s">
        <v>158</v>
      </c>
      <c r="F162" s="797" t="s">
        <v>439</v>
      </c>
      <c r="G162" s="648"/>
      <c r="H162" s="797" t="s">
        <v>440</v>
      </c>
      <c r="I162" s="620"/>
      <c r="J162" s="598"/>
      <c r="K162" s="730"/>
      <c r="L162" s="781"/>
      <c r="M162" s="730"/>
      <c r="N162" s="718"/>
      <c r="O162" s="272" t="s">
        <v>441</v>
      </c>
      <c r="P162" s="559"/>
      <c r="Q162" s="598"/>
      <c r="R162" s="620"/>
      <c r="S162" s="624"/>
      <c r="T162" s="449" t="s">
        <v>442</v>
      </c>
      <c r="U162" s="519" t="s">
        <v>443</v>
      </c>
      <c r="V162" s="446" t="s">
        <v>444</v>
      </c>
      <c r="W162" s="694"/>
      <c r="X162" s="378" t="s">
        <v>445</v>
      </c>
      <c r="Y162" s="384">
        <v>42855</v>
      </c>
      <c r="Z162" s="382" t="s">
        <v>718</v>
      </c>
      <c r="AA162" s="694"/>
      <c r="AB162" s="380" t="s">
        <v>450</v>
      </c>
      <c r="AC162" s="159"/>
      <c r="AD162" s="162"/>
      <c r="AE162" s="159"/>
      <c r="AF162" s="162"/>
      <c r="AG162" s="159"/>
      <c r="AH162" s="162"/>
      <c r="AI162" s="159"/>
      <c r="AJ162" s="162"/>
      <c r="AK162" s="159"/>
      <c r="AL162" s="162"/>
      <c r="AM162" s="159"/>
    </row>
    <row r="163" spans="1:39" ht="33" customHeight="1" x14ac:dyDescent="0.2">
      <c r="A163" s="725"/>
      <c r="B163" s="730"/>
      <c r="C163" s="721"/>
      <c r="D163" s="753"/>
      <c r="E163" s="730"/>
      <c r="F163" s="624"/>
      <c r="G163" s="648"/>
      <c r="H163" s="624"/>
      <c r="I163" s="621"/>
      <c r="J163" s="599"/>
      <c r="K163" s="730"/>
      <c r="L163" s="781"/>
      <c r="M163" s="730"/>
      <c r="N163" s="718"/>
      <c r="O163" s="272" t="s">
        <v>446</v>
      </c>
      <c r="P163" s="559"/>
      <c r="Q163" s="599"/>
      <c r="R163" s="621"/>
      <c r="S163" s="624"/>
      <c r="T163" s="829" t="s">
        <v>442</v>
      </c>
      <c r="U163" s="797" t="s">
        <v>447</v>
      </c>
      <c r="V163" s="904" t="s">
        <v>448</v>
      </c>
      <c r="W163" s="694"/>
      <c r="X163" s="691" t="s">
        <v>422</v>
      </c>
      <c r="Y163" s="689">
        <v>42855</v>
      </c>
      <c r="Z163" s="695" t="s">
        <v>719</v>
      </c>
      <c r="AA163" s="694"/>
      <c r="AB163" s="691" t="s">
        <v>450</v>
      </c>
      <c r="AC163" s="159"/>
      <c r="AD163" s="162"/>
      <c r="AE163" s="159"/>
      <c r="AF163" s="162"/>
      <c r="AG163" s="159"/>
      <c r="AH163" s="162"/>
      <c r="AI163" s="159"/>
      <c r="AJ163" s="162"/>
      <c r="AK163" s="159"/>
      <c r="AL163" s="162"/>
      <c r="AM163" s="159"/>
    </row>
    <row r="164" spans="1:39" ht="45" customHeight="1" thickBot="1" x14ac:dyDescent="0.25">
      <c r="A164" s="726"/>
      <c r="B164" s="568"/>
      <c r="C164" s="721"/>
      <c r="D164" s="753"/>
      <c r="E164" s="730"/>
      <c r="F164" s="624"/>
      <c r="G164" s="648"/>
      <c r="H164" s="624"/>
      <c r="I164" s="621"/>
      <c r="J164" s="599"/>
      <c r="K164" s="730"/>
      <c r="L164" s="781"/>
      <c r="M164" s="730"/>
      <c r="N164" s="718"/>
      <c r="O164" s="336" t="s">
        <v>449</v>
      </c>
      <c r="P164" s="559"/>
      <c r="Q164" s="599"/>
      <c r="R164" s="621"/>
      <c r="S164" s="624"/>
      <c r="T164" s="746"/>
      <c r="U164" s="625"/>
      <c r="V164" s="905"/>
      <c r="W164" s="692"/>
      <c r="X164" s="694"/>
      <c r="Y164" s="690"/>
      <c r="Z164" s="696"/>
      <c r="AA164" s="692"/>
      <c r="AB164" s="692"/>
      <c r="AC164" s="160"/>
      <c r="AD164" s="163"/>
      <c r="AE164" s="160"/>
      <c r="AF164" s="163"/>
      <c r="AG164" s="160"/>
      <c r="AH164" s="163"/>
      <c r="AI164" s="160"/>
      <c r="AJ164" s="163"/>
      <c r="AK164" s="160"/>
      <c r="AL164" s="163"/>
      <c r="AM164" s="160"/>
    </row>
    <row r="165" spans="1:39" ht="124.5" customHeight="1" x14ac:dyDescent="0.2">
      <c r="A165" s="724" t="str">
        <f>'[17]MAPA DE RIESGOS '!A16</f>
        <v>PA03 GESTIÓN FINANCIERA</v>
      </c>
      <c r="B165" s="729" t="s">
        <v>838</v>
      </c>
      <c r="C165" s="1017">
        <v>31</v>
      </c>
      <c r="D165" s="498" t="s">
        <v>162</v>
      </c>
      <c r="E165" s="497" t="s">
        <v>157</v>
      </c>
      <c r="F165" s="516" t="s">
        <v>417</v>
      </c>
      <c r="G165" s="558" t="s">
        <v>839</v>
      </c>
      <c r="H165" s="504" t="s">
        <v>451</v>
      </c>
      <c r="I165" s="597" t="s">
        <v>47</v>
      </c>
      <c r="J165" s="597" t="s">
        <v>114</v>
      </c>
      <c r="K165" s="729">
        <v>1</v>
      </c>
      <c r="L165" s="780">
        <f>HLOOKUP(J165,'[6]MATRIZ CALIFICACIÓN'!$D$8:$F$9,2,0)</f>
        <v>2</v>
      </c>
      <c r="M165" s="729">
        <f>VALUE(CONCATENATE(K165,L165))</f>
        <v>12</v>
      </c>
      <c r="N165" s="743" t="s">
        <v>10</v>
      </c>
      <c r="O165" s="265" t="s">
        <v>842</v>
      </c>
      <c r="P165" s="558" t="s">
        <v>106</v>
      </c>
      <c r="Q165" s="597" t="s">
        <v>47</v>
      </c>
      <c r="R165" s="619" t="s">
        <v>113</v>
      </c>
      <c r="S165" s="623" t="s">
        <v>10</v>
      </c>
      <c r="T165" s="524" t="s">
        <v>841</v>
      </c>
      <c r="U165" s="521" t="s">
        <v>844</v>
      </c>
      <c r="V165" s="514" t="s">
        <v>845</v>
      </c>
      <c r="W165" s="521" t="s">
        <v>622</v>
      </c>
      <c r="X165" s="514" t="s">
        <v>846</v>
      </c>
      <c r="Y165" s="525">
        <v>42794</v>
      </c>
      <c r="Z165" s="322" t="s">
        <v>740</v>
      </c>
      <c r="AA165" s="406" t="s">
        <v>741</v>
      </c>
      <c r="AB165" s="322" t="s">
        <v>742</v>
      </c>
      <c r="AC165" s="158"/>
      <c r="AD165" s="161"/>
      <c r="AE165" s="158"/>
      <c r="AF165" s="161"/>
      <c r="AG165" s="158"/>
      <c r="AH165" s="161"/>
      <c r="AI165" s="158"/>
      <c r="AJ165" s="161"/>
      <c r="AK165" s="158"/>
      <c r="AL165" s="161"/>
      <c r="AM165" s="158"/>
    </row>
    <row r="166" spans="1:39" ht="39.75" customHeight="1" x14ac:dyDescent="0.2">
      <c r="A166" s="725"/>
      <c r="B166" s="730"/>
      <c r="C166" s="1018"/>
      <c r="D166" s="501" t="s">
        <v>164</v>
      </c>
      <c r="E166" s="276" t="s">
        <v>157</v>
      </c>
      <c r="F166" s="517" t="s">
        <v>498</v>
      </c>
      <c r="G166" s="559"/>
      <c r="H166" s="504" t="s">
        <v>840</v>
      </c>
      <c r="I166" s="598"/>
      <c r="J166" s="598"/>
      <c r="K166" s="730"/>
      <c r="L166" s="781"/>
      <c r="M166" s="730"/>
      <c r="N166" s="718"/>
      <c r="O166" s="824" t="s">
        <v>843</v>
      </c>
      <c r="P166" s="559"/>
      <c r="Q166" s="598"/>
      <c r="R166" s="620"/>
      <c r="S166" s="624"/>
      <c r="T166" s="993" t="s">
        <v>841</v>
      </c>
      <c r="U166" s="661" t="s">
        <v>847</v>
      </c>
      <c r="V166" s="661" t="s">
        <v>845</v>
      </c>
      <c r="W166" s="658" t="s">
        <v>622</v>
      </c>
      <c r="X166" s="661" t="s">
        <v>848</v>
      </c>
      <c r="Y166" s="636" t="s">
        <v>797</v>
      </c>
      <c r="Z166" s="636" t="s">
        <v>797</v>
      </c>
      <c r="AA166" s="636" t="s">
        <v>797</v>
      </c>
      <c r="AB166" s="636" t="s">
        <v>797</v>
      </c>
      <c r="AC166" s="159"/>
      <c r="AD166" s="162"/>
      <c r="AE166" s="159"/>
      <c r="AF166" s="162"/>
      <c r="AG166" s="159"/>
      <c r="AH166" s="162"/>
      <c r="AI166" s="159"/>
      <c r="AJ166" s="162"/>
      <c r="AK166" s="159"/>
      <c r="AL166" s="162"/>
      <c r="AM166" s="159"/>
    </row>
    <row r="167" spans="1:39" ht="33.75" customHeight="1" x14ac:dyDescent="0.2">
      <c r="A167" s="725"/>
      <c r="B167" s="730"/>
      <c r="C167" s="1018"/>
      <c r="D167" s="501" t="s">
        <v>163</v>
      </c>
      <c r="E167" s="276" t="s">
        <v>158</v>
      </c>
      <c r="F167" s="517" t="s">
        <v>509</v>
      </c>
      <c r="G167" s="559"/>
      <c r="H167" s="964" t="s">
        <v>290</v>
      </c>
      <c r="I167" s="598"/>
      <c r="J167" s="598"/>
      <c r="K167" s="730"/>
      <c r="L167" s="781"/>
      <c r="M167" s="730"/>
      <c r="N167" s="718"/>
      <c r="O167" s="795"/>
      <c r="P167" s="559"/>
      <c r="Q167" s="598"/>
      <c r="R167" s="620"/>
      <c r="S167" s="624"/>
      <c r="T167" s="993"/>
      <c r="U167" s="648"/>
      <c r="V167" s="648"/>
      <c r="W167" s="659"/>
      <c r="X167" s="648"/>
      <c r="Y167" s="636"/>
      <c r="Z167" s="636"/>
      <c r="AA167" s="636"/>
      <c r="AB167" s="636"/>
      <c r="AC167" s="159"/>
      <c r="AD167" s="162"/>
      <c r="AE167" s="159"/>
      <c r="AF167" s="162"/>
      <c r="AG167" s="159"/>
      <c r="AH167" s="162"/>
      <c r="AI167" s="159"/>
      <c r="AJ167" s="162"/>
      <c r="AK167" s="159"/>
      <c r="AL167" s="162"/>
      <c r="AM167" s="159"/>
    </row>
    <row r="168" spans="1:39" ht="21.75" customHeight="1" thickBot="1" x14ac:dyDescent="0.25">
      <c r="A168" s="725"/>
      <c r="B168" s="730"/>
      <c r="C168" s="1018"/>
      <c r="D168" s="549" t="s">
        <v>164</v>
      </c>
      <c r="E168" s="567" t="s">
        <v>157</v>
      </c>
      <c r="F168" s="549" t="s">
        <v>552</v>
      </c>
      <c r="G168" s="559"/>
      <c r="H168" s="628"/>
      <c r="I168" s="599"/>
      <c r="J168" s="599"/>
      <c r="K168" s="730"/>
      <c r="L168" s="781"/>
      <c r="M168" s="730"/>
      <c r="N168" s="718"/>
      <c r="O168" s="795"/>
      <c r="P168" s="559"/>
      <c r="Q168" s="599"/>
      <c r="R168" s="621"/>
      <c r="S168" s="624"/>
      <c r="T168" s="993"/>
      <c r="U168" s="648"/>
      <c r="V168" s="648"/>
      <c r="W168" s="659"/>
      <c r="X168" s="648"/>
      <c r="Y168" s="636"/>
      <c r="Z168" s="636"/>
      <c r="AA168" s="636"/>
      <c r="AB168" s="636"/>
      <c r="AC168" s="159"/>
      <c r="AD168" s="162"/>
      <c r="AE168" s="159"/>
      <c r="AF168" s="162"/>
      <c r="AG168" s="159"/>
      <c r="AH168" s="162"/>
      <c r="AI168" s="159"/>
      <c r="AJ168" s="162"/>
      <c r="AK168" s="159"/>
      <c r="AL168" s="162"/>
      <c r="AM168" s="159"/>
    </row>
    <row r="169" spans="1:39" ht="12.75" customHeight="1" thickBot="1" x14ac:dyDescent="0.25">
      <c r="A169" s="725"/>
      <c r="B169" s="730"/>
      <c r="C169" s="1019"/>
      <c r="D169" s="550"/>
      <c r="E169" s="568"/>
      <c r="F169" s="550"/>
      <c r="G169" s="560"/>
      <c r="H169" s="629"/>
      <c r="I169" s="600"/>
      <c r="J169" s="600"/>
      <c r="K169" s="568"/>
      <c r="L169" s="782"/>
      <c r="M169" s="568"/>
      <c r="N169" s="719"/>
      <c r="O169" s="796"/>
      <c r="P169" s="560"/>
      <c r="Q169" s="600"/>
      <c r="R169" s="622"/>
      <c r="S169" s="625"/>
      <c r="T169" s="994"/>
      <c r="U169" s="649"/>
      <c r="V169" s="649"/>
      <c r="W169" s="660"/>
      <c r="X169" s="649"/>
      <c r="Y169" s="637"/>
      <c r="Z169" s="637"/>
      <c r="AA169" s="637"/>
      <c r="AB169" s="637"/>
      <c r="AC169" s="158"/>
      <c r="AD169" s="161"/>
      <c r="AE169" s="158"/>
      <c r="AF169" s="161"/>
      <c r="AG169" s="158"/>
      <c r="AH169" s="161"/>
      <c r="AI169" s="158"/>
      <c r="AJ169" s="161"/>
      <c r="AK169" s="158"/>
      <c r="AL169" s="161"/>
      <c r="AM169" s="158"/>
    </row>
    <row r="170" spans="1:39" ht="182.25" customHeight="1" x14ac:dyDescent="0.2">
      <c r="A170" s="725"/>
      <c r="B170" s="730"/>
      <c r="C170" s="1017">
        <v>32</v>
      </c>
      <c r="D170" s="506" t="s">
        <v>162</v>
      </c>
      <c r="E170" s="497" t="s">
        <v>156</v>
      </c>
      <c r="F170" s="516" t="s">
        <v>417</v>
      </c>
      <c r="G170" s="610" t="s">
        <v>849</v>
      </c>
      <c r="H170" s="509" t="s">
        <v>451</v>
      </c>
      <c r="I170" s="785" t="s">
        <v>47</v>
      </c>
      <c r="J170" s="785" t="s">
        <v>113</v>
      </c>
      <c r="K170" s="729">
        <v>1</v>
      </c>
      <c r="L170" s="780">
        <f>HLOOKUP(J170,'[6]MATRIZ CALIFICACIÓN'!$D$8:$F$9,2,0)</f>
        <v>1</v>
      </c>
      <c r="M170" s="729">
        <f>VALUE(CONCATENATE(K170,L170))</f>
        <v>11</v>
      </c>
      <c r="N170" s="743" t="str">
        <f>VLOOKUP(M170,'[16]MATRIZ CALIFICACIÓN'!$D$27:$E$69,2,0)</f>
        <v>BAJA</v>
      </c>
      <c r="O170" s="394" t="s">
        <v>850</v>
      </c>
      <c r="P170" s="509" t="s">
        <v>106</v>
      </c>
      <c r="Q170" s="558" t="s">
        <v>47</v>
      </c>
      <c r="R170" s="558" t="s">
        <v>113</v>
      </c>
      <c r="S170" s="623" t="s">
        <v>10</v>
      </c>
      <c r="T170" s="524" t="s">
        <v>841</v>
      </c>
      <c r="U170" s="329" t="s">
        <v>853</v>
      </c>
      <c r="V170" s="514" t="s">
        <v>845</v>
      </c>
      <c r="W170" s="514" t="s">
        <v>622</v>
      </c>
      <c r="X170" s="514" t="s">
        <v>854</v>
      </c>
      <c r="Y170" s="407">
        <v>42794</v>
      </c>
      <c r="Z170" s="526" t="s">
        <v>855</v>
      </c>
      <c r="AA170" s="493" t="s">
        <v>744</v>
      </c>
      <c r="AB170" s="408" t="s">
        <v>742</v>
      </c>
      <c r="AC170" s="221"/>
      <c r="AD170" s="164"/>
      <c r="AE170" s="221"/>
      <c r="AF170" s="164"/>
      <c r="AG170" s="221"/>
      <c r="AH170" s="164"/>
      <c r="AI170" s="221"/>
      <c r="AJ170" s="164"/>
      <c r="AK170" s="221"/>
      <c r="AL170" s="164"/>
      <c r="AM170" s="221"/>
    </row>
    <row r="171" spans="1:39" ht="79.5" customHeight="1" x14ac:dyDescent="0.2">
      <c r="A171" s="725"/>
      <c r="B171" s="730"/>
      <c r="C171" s="1018"/>
      <c r="D171" s="507" t="s">
        <v>164</v>
      </c>
      <c r="E171" s="276" t="s">
        <v>156</v>
      </c>
      <c r="F171" s="517" t="s">
        <v>498</v>
      </c>
      <c r="G171" s="611"/>
      <c r="H171" s="510" t="s">
        <v>452</v>
      </c>
      <c r="I171" s="786"/>
      <c r="J171" s="786"/>
      <c r="K171" s="730"/>
      <c r="L171" s="781"/>
      <c r="M171" s="730"/>
      <c r="N171" s="718"/>
      <c r="O171" s="290" t="s">
        <v>851</v>
      </c>
      <c r="P171" s="510" t="s">
        <v>106</v>
      </c>
      <c r="Q171" s="559"/>
      <c r="R171" s="559"/>
      <c r="S171" s="624"/>
      <c r="T171" s="368" t="s">
        <v>841</v>
      </c>
      <c r="U171" s="233" t="s">
        <v>856</v>
      </c>
      <c r="V171" s="515" t="s">
        <v>845</v>
      </c>
      <c r="W171" s="515" t="s">
        <v>622</v>
      </c>
      <c r="X171" s="515" t="s">
        <v>846</v>
      </c>
      <c r="Y171" s="411">
        <v>42832</v>
      </c>
      <c r="Z171" s="527" t="s">
        <v>743</v>
      </c>
      <c r="AA171" s="494" t="s">
        <v>744</v>
      </c>
      <c r="AB171" s="528" t="s">
        <v>742</v>
      </c>
      <c r="AC171" s="159"/>
      <c r="AD171" s="162"/>
      <c r="AE171" s="159"/>
      <c r="AF171" s="162"/>
      <c r="AG171" s="159"/>
      <c r="AH171" s="162"/>
      <c r="AI171" s="159"/>
      <c r="AJ171" s="162"/>
      <c r="AK171" s="159"/>
      <c r="AL171" s="162"/>
      <c r="AM171" s="159"/>
    </row>
    <row r="172" spans="1:39" ht="51" customHeight="1" x14ac:dyDescent="0.2">
      <c r="A172" s="725"/>
      <c r="B172" s="730"/>
      <c r="C172" s="1018"/>
      <c r="D172" s="507" t="s">
        <v>165</v>
      </c>
      <c r="E172" s="276" t="s">
        <v>156</v>
      </c>
      <c r="F172" s="517" t="s">
        <v>509</v>
      </c>
      <c r="G172" s="611"/>
      <c r="H172" s="701" t="s">
        <v>290</v>
      </c>
      <c r="I172" s="786"/>
      <c r="J172" s="786"/>
      <c r="K172" s="730"/>
      <c r="L172" s="781"/>
      <c r="M172" s="730"/>
      <c r="N172" s="718"/>
      <c r="O172" s="717" t="s">
        <v>852</v>
      </c>
      <c r="P172" s="701" t="s">
        <v>106</v>
      </c>
      <c r="Q172" s="559"/>
      <c r="R172" s="559"/>
      <c r="S172" s="624"/>
      <c r="T172" s="1032" t="s">
        <v>841</v>
      </c>
      <c r="U172" s="989" t="s">
        <v>857</v>
      </c>
      <c r="V172" s="661" t="s">
        <v>845</v>
      </c>
      <c r="W172" s="661" t="s">
        <v>622</v>
      </c>
      <c r="X172" s="712" t="s">
        <v>846</v>
      </c>
      <c r="Y172" s="684">
        <v>42832</v>
      </c>
      <c r="Z172" s="675" t="s">
        <v>745</v>
      </c>
      <c r="AA172" s="675" t="s">
        <v>744</v>
      </c>
      <c r="AB172" s="675" t="s">
        <v>742</v>
      </c>
      <c r="AC172" s="159"/>
      <c r="AD172" s="162"/>
      <c r="AE172" s="159"/>
      <c r="AF172" s="162"/>
      <c r="AG172" s="159"/>
      <c r="AH172" s="162"/>
      <c r="AI172" s="159"/>
      <c r="AJ172" s="162"/>
      <c r="AK172" s="159"/>
      <c r="AL172" s="162"/>
      <c r="AM172" s="159"/>
    </row>
    <row r="173" spans="1:39" ht="52.5" customHeight="1" x14ac:dyDescent="0.2">
      <c r="A173" s="725"/>
      <c r="B173" s="730"/>
      <c r="C173" s="1018"/>
      <c r="D173" s="501" t="s">
        <v>163</v>
      </c>
      <c r="E173" s="276" t="s">
        <v>156</v>
      </c>
      <c r="F173" s="549" t="s">
        <v>552</v>
      </c>
      <c r="G173" s="611"/>
      <c r="H173" s="559"/>
      <c r="I173" s="786"/>
      <c r="J173" s="786"/>
      <c r="K173" s="730"/>
      <c r="L173" s="781"/>
      <c r="M173" s="730"/>
      <c r="N173" s="718"/>
      <c r="O173" s="718"/>
      <c r="P173" s="559"/>
      <c r="Q173" s="559"/>
      <c r="R173" s="559"/>
      <c r="S173" s="624"/>
      <c r="T173" s="993"/>
      <c r="U173" s="745"/>
      <c r="V173" s="648"/>
      <c r="W173" s="648"/>
      <c r="X173" s="1101"/>
      <c r="Y173" s="556"/>
      <c r="Z173" s="562"/>
      <c r="AA173" s="562"/>
      <c r="AB173" s="562"/>
      <c r="AC173" s="159"/>
      <c r="AD173" s="162"/>
      <c r="AE173" s="159"/>
      <c r="AF173" s="162"/>
      <c r="AG173" s="159"/>
      <c r="AH173" s="162"/>
      <c r="AI173" s="159"/>
      <c r="AJ173" s="162"/>
      <c r="AK173" s="159"/>
      <c r="AL173" s="162"/>
      <c r="AM173" s="159"/>
    </row>
    <row r="174" spans="1:39" ht="60.75" customHeight="1" thickBot="1" x14ac:dyDescent="0.25">
      <c r="A174" s="725"/>
      <c r="B174" s="730"/>
      <c r="C174" s="1018"/>
      <c r="D174" s="753" t="s">
        <v>164</v>
      </c>
      <c r="E174" s="1100" t="s">
        <v>156</v>
      </c>
      <c r="F174" s="753"/>
      <c r="G174" s="611"/>
      <c r="H174" s="559"/>
      <c r="I174" s="786"/>
      <c r="J174" s="786"/>
      <c r="K174" s="568"/>
      <c r="L174" s="782"/>
      <c r="M174" s="568"/>
      <c r="N174" s="718"/>
      <c r="O174" s="896"/>
      <c r="P174" s="709"/>
      <c r="Q174" s="559"/>
      <c r="R174" s="559"/>
      <c r="S174" s="624"/>
      <c r="T174" s="1033"/>
      <c r="U174" s="891"/>
      <c r="V174" s="1031"/>
      <c r="W174" s="1031"/>
      <c r="X174" s="713"/>
      <c r="Y174" s="685"/>
      <c r="Z174" s="686"/>
      <c r="AA174" s="686"/>
      <c r="AB174" s="686"/>
      <c r="AC174" s="160"/>
      <c r="AD174" s="163"/>
      <c r="AE174" s="160"/>
      <c r="AF174" s="163"/>
      <c r="AG174" s="160"/>
      <c r="AH174" s="163"/>
      <c r="AI174" s="160"/>
      <c r="AJ174" s="163"/>
      <c r="AK174" s="160"/>
      <c r="AL174" s="163"/>
      <c r="AM174" s="160"/>
    </row>
    <row r="175" spans="1:39" ht="99.75" customHeight="1" thickBot="1" x14ac:dyDescent="0.25">
      <c r="A175" s="725"/>
      <c r="B175" s="730"/>
      <c r="C175" s="1019"/>
      <c r="D175" s="753"/>
      <c r="E175" s="950"/>
      <c r="F175" s="753"/>
      <c r="G175" s="612"/>
      <c r="H175" s="560"/>
      <c r="I175" s="787"/>
      <c r="J175" s="787"/>
      <c r="K175" s="522"/>
      <c r="L175" s="523"/>
      <c r="M175" s="522"/>
      <c r="N175" s="719"/>
      <c r="O175" s="513" t="s">
        <v>843</v>
      </c>
      <c r="P175" s="492" t="s">
        <v>106</v>
      </c>
      <c r="Q175" s="560"/>
      <c r="R175" s="560"/>
      <c r="S175" s="625"/>
      <c r="T175" s="503" t="s">
        <v>841</v>
      </c>
      <c r="U175" s="505" t="s">
        <v>858</v>
      </c>
      <c r="V175" s="491" t="s">
        <v>845</v>
      </c>
      <c r="W175" s="491" t="s">
        <v>622</v>
      </c>
      <c r="X175" s="508" t="s">
        <v>848</v>
      </c>
      <c r="Y175" s="520" t="s">
        <v>450</v>
      </c>
      <c r="Z175" s="529" t="s">
        <v>450</v>
      </c>
      <c r="AA175" s="496" t="s">
        <v>450</v>
      </c>
      <c r="AB175" s="529" t="s">
        <v>859</v>
      </c>
      <c r="AC175" s="158"/>
      <c r="AD175" s="161"/>
      <c r="AE175" s="158"/>
      <c r="AF175" s="161"/>
      <c r="AG175" s="158"/>
      <c r="AH175" s="161"/>
      <c r="AI175" s="158"/>
      <c r="AJ175" s="161"/>
      <c r="AK175" s="158"/>
      <c r="AL175" s="161"/>
      <c r="AM175" s="158"/>
    </row>
    <row r="176" spans="1:39" ht="78" customHeight="1" x14ac:dyDescent="0.2">
      <c r="A176" s="725"/>
      <c r="B176" s="730"/>
      <c r="C176" s="752">
        <v>33</v>
      </c>
      <c r="D176" s="498" t="s">
        <v>162</v>
      </c>
      <c r="E176" s="497" t="s">
        <v>157</v>
      </c>
      <c r="F176" s="516" t="s">
        <v>417</v>
      </c>
      <c r="G176" s="803" t="s">
        <v>860</v>
      </c>
      <c r="H176" s="511" t="s">
        <v>451</v>
      </c>
      <c r="I176" s="942" t="s">
        <v>47</v>
      </c>
      <c r="J176" s="942" t="s">
        <v>113</v>
      </c>
      <c r="K176" s="946">
        <f>VLOOKUP(I176,'[14]MATRIZ CALIFICACIÓN'!$B$10:$C$14,2,0)</f>
        <v>1</v>
      </c>
      <c r="L176" s="1006">
        <f>HLOOKUP(J176,'[14]MATRIZ CALIFICACIÓN'!$D$8:$F$9,2,0)</f>
        <v>1</v>
      </c>
      <c r="M176" s="946">
        <f>VALUE(CONCATENATE(K176,L176))</f>
        <v>11</v>
      </c>
      <c r="N176" s="743" t="str">
        <f>VLOOKUP(M176,'[15]MATRIZ CALIFICACIÓN'!$D$27:$E$69,2,0)</f>
        <v>BAJA</v>
      </c>
      <c r="O176" s="499" t="s">
        <v>861</v>
      </c>
      <c r="P176" s="510" t="s">
        <v>106</v>
      </c>
      <c r="Q176" s="942" t="s">
        <v>47</v>
      </c>
      <c r="R176" s="942" t="s">
        <v>113</v>
      </c>
      <c r="S176" s="623" t="s">
        <v>10</v>
      </c>
      <c r="T176" s="524" t="s">
        <v>841</v>
      </c>
      <c r="U176" s="509" t="s">
        <v>863</v>
      </c>
      <c r="V176" s="515" t="s">
        <v>845</v>
      </c>
      <c r="W176" s="495" t="s">
        <v>622</v>
      </c>
      <c r="X176" s="514" t="s">
        <v>846</v>
      </c>
      <c r="Y176" s="407">
        <v>42832</v>
      </c>
      <c r="Z176" s="493" t="s">
        <v>746</v>
      </c>
      <c r="AA176" s="493" t="s">
        <v>744</v>
      </c>
      <c r="AB176" s="408" t="s">
        <v>742</v>
      </c>
      <c r="AC176" s="159"/>
      <c r="AD176" s="162"/>
      <c r="AE176" s="159"/>
      <c r="AF176" s="162"/>
      <c r="AG176" s="159"/>
      <c r="AH176" s="162"/>
      <c r="AI176" s="159"/>
      <c r="AJ176" s="162"/>
      <c r="AK176" s="159"/>
      <c r="AL176" s="162"/>
      <c r="AM176" s="159"/>
    </row>
    <row r="177" spans="1:39" ht="150" customHeight="1" thickBot="1" x14ac:dyDescent="0.25">
      <c r="A177" s="725"/>
      <c r="B177" s="730"/>
      <c r="C177" s="721"/>
      <c r="D177" s="501" t="s">
        <v>164</v>
      </c>
      <c r="E177" s="276" t="s">
        <v>157</v>
      </c>
      <c r="F177" s="517" t="s">
        <v>498</v>
      </c>
      <c r="G177" s="771"/>
      <c r="H177" s="504" t="s">
        <v>840</v>
      </c>
      <c r="I177" s="943"/>
      <c r="J177" s="943"/>
      <c r="K177" s="947"/>
      <c r="L177" s="1007"/>
      <c r="M177" s="947"/>
      <c r="N177" s="718"/>
      <c r="O177" s="500" t="s">
        <v>862</v>
      </c>
      <c r="P177" s="510" t="s">
        <v>106</v>
      </c>
      <c r="Q177" s="943"/>
      <c r="R177" s="943"/>
      <c r="S177" s="624"/>
      <c r="T177" s="512" t="s">
        <v>841</v>
      </c>
      <c r="U177" s="510" t="s">
        <v>864</v>
      </c>
      <c r="V177" s="515" t="s">
        <v>845</v>
      </c>
      <c r="W177" s="495" t="s">
        <v>622</v>
      </c>
      <c r="X177" s="515" t="s">
        <v>846</v>
      </c>
      <c r="Y177" s="411">
        <v>42832</v>
      </c>
      <c r="Z177" s="494" t="s">
        <v>747</v>
      </c>
      <c r="AA177" s="494"/>
      <c r="AB177" s="528" t="s">
        <v>742</v>
      </c>
      <c r="AC177" s="159"/>
      <c r="AD177" s="162"/>
      <c r="AE177" s="159"/>
      <c r="AF177" s="162"/>
      <c r="AG177" s="159"/>
      <c r="AH177" s="162"/>
      <c r="AI177" s="159"/>
      <c r="AJ177" s="162"/>
      <c r="AK177" s="159"/>
      <c r="AL177" s="162"/>
      <c r="AM177" s="159"/>
    </row>
    <row r="178" spans="1:39" ht="48.75" customHeight="1" x14ac:dyDescent="0.2">
      <c r="A178" s="725"/>
      <c r="B178" s="730"/>
      <c r="C178" s="721"/>
      <c r="D178" s="501" t="s">
        <v>163</v>
      </c>
      <c r="E178" s="276" t="s">
        <v>158</v>
      </c>
      <c r="F178" s="517" t="s">
        <v>509</v>
      </c>
      <c r="G178" s="771"/>
      <c r="H178" s="991" t="s">
        <v>290</v>
      </c>
      <c r="I178" s="943"/>
      <c r="J178" s="943"/>
      <c r="K178" s="947"/>
      <c r="L178" s="1007"/>
      <c r="M178" s="947"/>
      <c r="N178" s="718"/>
      <c r="O178" s="801" t="s">
        <v>843</v>
      </c>
      <c r="P178" s="701" t="s">
        <v>106</v>
      </c>
      <c r="Q178" s="943"/>
      <c r="R178" s="943"/>
      <c r="S178" s="624"/>
      <c r="T178" s="992" t="s">
        <v>841</v>
      </c>
      <c r="U178" s="701" t="s">
        <v>865</v>
      </c>
      <c r="V178" s="661" t="s">
        <v>845</v>
      </c>
      <c r="W178" s="661" t="s">
        <v>622</v>
      </c>
      <c r="X178" s="712" t="s">
        <v>848</v>
      </c>
      <c r="Y178" s="684" t="s">
        <v>797</v>
      </c>
      <c r="Z178" s="675" t="s">
        <v>797</v>
      </c>
      <c r="AA178" s="675" t="s">
        <v>797</v>
      </c>
      <c r="AB178" s="675" t="s">
        <v>797</v>
      </c>
      <c r="AC178" s="159"/>
      <c r="AD178" s="162"/>
      <c r="AE178" s="159"/>
      <c r="AF178" s="162"/>
      <c r="AG178" s="159"/>
      <c r="AH178" s="162"/>
      <c r="AI178" s="159"/>
      <c r="AJ178" s="162"/>
      <c r="AK178" s="159"/>
      <c r="AL178" s="162"/>
      <c r="AM178" s="159"/>
    </row>
    <row r="179" spans="1:39" ht="62.25" customHeight="1" thickBot="1" x14ac:dyDescent="0.25">
      <c r="A179" s="725"/>
      <c r="B179" s="730"/>
      <c r="C179" s="721"/>
      <c r="D179" s="530" t="s">
        <v>164</v>
      </c>
      <c r="E179" s="278" t="s">
        <v>157</v>
      </c>
      <c r="F179" s="531" t="s">
        <v>397</v>
      </c>
      <c r="G179" s="771"/>
      <c r="H179" s="801"/>
      <c r="I179" s="944"/>
      <c r="J179" s="944"/>
      <c r="K179" s="947"/>
      <c r="L179" s="1007"/>
      <c r="M179" s="947"/>
      <c r="N179" s="718"/>
      <c r="O179" s="802"/>
      <c r="P179" s="560"/>
      <c r="Q179" s="944"/>
      <c r="R179" s="944"/>
      <c r="S179" s="624"/>
      <c r="T179" s="994"/>
      <c r="U179" s="560"/>
      <c r="V179" s="1031"/>
      <c r="W179" s="649"/>
      <c r="X179" s="731"/>
      <c r="Y179" s="557"/>
      <c r="Z179" s="563"/>
      <c r="AA179" s="563"/>
      <c r="AB179" s="563"/>
      <c r="AC179" s="362"/>
      <c r="AD179" s="169"/>
      <c r="AE179" s="362"/>
      <c r="AF179" s="169"/>
      <c r="AG179" s="362"/>
      <c r="AH179" s="169"/>
      <c r="AI179" s="362"/>
      <c r="AJ179" s="169"/>
      <c r="AK179" s="362"/>
      <c r="AL179" s="169"/>
      <c r="AM179" s="362"/>
    </row>
    <row r="180" spans="1:39" ht="40.5" customHeight="1" x14ac:dyDescent="0.2">
      <c r="A180" s="724" t="s">
        <v>186</v>
      </c>
      <c r="B180" s="764" t="s">
        <v>453</v>
      </c>
      <c r="C180" s="842">
        <v>34</v>
      </c>
      <c r="D180" s="498" t="s">
        <v>161</v>
      </c>
      <c r="E180" s="497" t="s">
        <v>160</v>
      </c>
      <c r="F180" s="516" t="s">
        <v>454</v>
      </c>
      <c r="G180" s="875" t="s">
        <v>455</v>
      </c>
      <c r="H180" s="303" t="s">
        <v>456</v>
      </c>
      <c r="I180" s="597" t="s">
        <v>47</v>
      </c>
      <c r="J180" s="597" t="s">
        <v>115</v>
      </c>
      <c r="K180" s="729">
        <f>VLOOKUP(I180,'[18]MATRIZ CALIFICACIÓN'!$B$10:$C$14,2,0)</f>
        <v>1</v>
      </c>
      <c r="L180" s="780">
        <f>HLOOKUP(J180,'[18]MATRIZ CALIFICACIÓN'!$D$8:$F$9,2,0)</f>
        <v>3</v>
      </c>
      <c r="M180" s="729">
        <f>VALUE(CONCATENATE(K180,L180))</f>
        <v>13</v>
      </c>
      <c r="N180" s="743" t="str">
        <f>VLOOKUP(M180,'[18]MATRIZ CALIFICACIÓN'!$D$27:$E$69,2,0)</f>
        <v>MODERADA</v>
      </c>
      <c r="O180" s="794" t="s">
        <v>457</v>
      </c>
      <c r="P180" s="558" t="s">
        <v>106</v>
      </c>
      <c r="Q180" s="597" t="s">
        <v>47</v>
      </c>
      <c r="R180" s="619" t="s">
        <v>115</v>
      </c>
      <c r="S180" s="624" t="s">
        <v>10</v>
      </c>
      <c r="T180" s="993">
        <v>42916</v>
      </c>
      <c r="U180" s="648" t="s">
        <v>458</v>
      </c>
      <c r="V180" s="778" t="s">
        <v>459</v>
      </c>
      <c r="W180" s="1030" t="s">
        <v>460</v>
      </c>
      <c r="X180" s="452" t="s">
        <v>809</v>
      </c>
      <c r="Y180" s="636">
        <v>42836</v>
      </c>
      <c r="Z180" s="552" t="s">
        <v>799</v>
      </c>
      <c r="AA180" s="570" t="s">
        <v>460</v>
      </c>
      <c r="AB180" s="688">
        <v>0.86</v>
      </c>
      <c r="AC180" s="158"/>
      <c r="AD180" s="161"/>
      <c r="AE180" s="158"/>
      <c r="AF180" s="161"/>
      <c r="AG180" s="158"/>
      <c r="AH180" s="161"/>
      <c r="AI180" s="158"/>
      <c r="AJ180" s="161"/>
      <c r="AK180" s="158"/>
      <c r="AL180" s="161"/>
      <c r="AM180" s="158"/>
    </row>
    <row r="181" spans="1:39" ht="39" customHeight="1" x14ac:dyDescent="0.2">
      <c r="A181" s="725"/>
      <c r="B181" s="801"/>
      <c r="C181" s="843"/>
      <c r="D181" s="501" t="s">
        <v>165</v>
      </c>
      <c r="E181" s="276" t="s">
        <v>157</v>
      </c>
      <c r="F181" s="517" t="s">
        <v>461</v>
      </c>
      <c r="G181" s="876"/>
      <c r="H181" s="701" t="s">
        <v>462</v>
      </c>
      <c r="I181" s="598"/>
      <c r="J181" s="598"/>
      <c r="K181" s="730"/>
      <c r="L181" s="781"/>
      <c r="M181" s="730"/>
      <c r="N181" s="718"/>
      <c r="O181" s="795"/>
      <c r="P181" s="559"/>
      <c r="Q181" s="598"/>
      <c r="R181" s="620"/>
      <c r="S181" s="624"/>
      <c r="T181" s="993"/>
      <c r="U181" s="648"/>
      <c r="V181" s="778"/>
      <c r="W181" s="1030"/>
      <c r="X181" s="452"/>
      <c r="Y181" s="636"/>
      <c r="Z181" s="552"/>
      <c r="AA181" s="570"/>
      <c r="AB181" s="688"/>
      <c r="AC181" s="159"/>
      <c r="AD181" s="162"/>
      <c r="AE181" s="159"/>
      <c r="AF181" s="162"/>
      <c r="AG181" s="159"/>
      <c r="AH181" s="162"/>
      <c r="AI181" s="159"/>
      <c r="AJ181" s="162"/>
      <c r="AK181" s="159"/>
      <c r="AL181" s="162"/>
      <c r="AM181" s="159"/>
    </row>
    <row r="182" spans="1:39" ht="40.5" customHeight="1" x14ac:dyDescent="0.2">
      <c r="A182" s="725"/>
      <c r="B182" s="801"/>
      <c r="C182" s="843"/>
      <c r="D182" s="501" t="s">
        <v>161</v>
      </c>
      <c r="E182" s="276" t="s">
        <v>160</v>
      </c>
      <c r="F182" s="517" t="s">
        <v>463</v>
      </c>
      <c r="G182" s="876"/>
      <c r="H182" s="559"/>
      <c r="I182" s="598"/>
      <c r="J182" s="598"/>
      <c r="K182" s="730"/>
      <c r="L182" s="781"/>
      <c r="M182" s="730"/>
      <c r="N182" s="718"/>
      <c r="O182" s="795"/>
      <c r="P182" s="559"/>
      <c r="Q182" s="598"/>
      <c r="R182" s="620"/>
      <c r="S182" s="624"/>
      <c r="T182" s="993"/>
      <c r="U182" s="648"/>
      <c r="V182" s="778"/>
      <c r="W182" s="1030"/>
      <c r="X182" s="452"/>
      <c r="Y182" s="636"/>
      <c r="Z182" s="552"/>
      <c r="AA182" s="570"/>
      <c r="AB182" s="688"/>
      <c r="AC182" s="159"/>
      <c r="AD182" s="162"/>
      <c r="AE182" s="159"/>
      <c r="AF182" s="162"/>
      <c r="AG182" s="159"/>
      <c r="AH182" s="162"/>
      <c r="AI182" s="159"/>
      <c r="AJ182" s="162"/>
      <c r="AK182" s="159"/>
      <c r="AL182" s="162"/>
      <c r="AM182" s="159"/>
    </row>
    <row r="183" spans="1:39" ht="44.25" customHeight="1" thickBot="1" x14ac:dyDescent="0.25">
      <c r="A183" s="725"/>
      <c r="B183" s="801"/>
      <c r="C183" s="843"/>
      <c r="D183" s="502" t="s">
        <v>163</v>
      </c>
      <c r="E183" s="278" t="s">
        <v>160</v>
      </c>
      <c r="F183" s="518" t="s">
        <v>464</v>
      </c>
      <c r="G183" s="549"/>
      <c r="H183" s="559"/>
      <c r="I183" s="599"/>
      <c r="J183" s="599"/>
      <c r="K183" s="730"/>
      <c r="L183" s="781"/>
      <c r="M183" s="730"/>
      <c r="N183" s="718"/>
      <c r="O183" s="795"/>
      <c r="P183" s="559"/>
      <c r="Q183" s="599"/>
      <c r="R183" s="621"/>
      <c r="S183" s="624"/>
      <c r="T183" s="993"/>
      <c r="U183" s="648"/>
      <c r="V183" s="778"/>
      <c r="W183" s="1030"/>
      <c r="X183" s="453"/>
      <c r="Y183" s="637"/>
      <c r="Z183" s="553"/>
      <c r="AA183" s="571"/>
      <c r="AB183" s="652"/>
      <c r="AC183" s="159"/>
      <c r="AD183" s="162"/>
      <c r="AE183" s="159"/>
      <c r="AF183" s="162"/>
      <c r="AG183" s="159"/>
      <c r="AH183" s="162"/>
      <c r="AI183" s="159"/>
      <c r="AJ183" s="162"/>
      <c r="AK183" s="159"/>
      <c r="AL183" s="162"/>
      <c r="AM183" s="159"/>
    </row>
    <row r="184" spans="1:39" ht="46.5" customHeight="1" x14ac:dyDescent="0.2">
      <c r="A184" s="725"/>
      <c r="B184" s="801"/>
      <c r="C184" s="842">
        <v>35</v>
      </c>
      <c r="D184" s="258" t="s">
        <v>165</v>
      </c>
      <c r="E184" s="317" t="s">
        <v>157</v>
      </c>
      <c r="F184" s="277" t="s">
        <v>461</v>
      </c>
      <c r="G184" s="952" t="s">
        <v>465</v>
      </c>
      <c r="H184" s="267" t="s">
        <v>466</v>
      </c>
      <c r="I184" s="597" t="s">
        <v>47</v>
      </c>
      <c r="J184" s="597" t="s">
        <v>115</v>
      </c>
      <c r="K184" s="729">
        <f>VLOOKUP(I184,'[6]MATRIZ CALIFICACIÓN'!$B$10:$C$14,2,0)</f>
        <v>1</v>
      </c>
      <c r="L184" s="780">
        <f>HLOOKUP(J184,'[6]MATRIZ CALIFICACIÓN'!$D$8:$F$9,2,0)</f>
        <v>3</v>
      </c>
      <c r="M184" s="729">
        <f>VALUE(CONCATENATE(K184,L184))</f>
        <v>13</v>
      </c>
      <c r="N184" s="743" t="str">
        <f>VLOOKUP(M184,'[18]MATRIZ CALIFICACIÓN'!$D$27:$E$69,2,0)</f>
        <v>MODERADA</v>
      </c>
      <c r="O184" s="743" t="s">
        <v>467</v>
      </c>
      <c r="P184" s="558" t="s">
        <v>106</v>
      </c>
      <c r="Q184" s="597" t="s">
        <v>47</v>
      </c>
      <c r="R184" s="619" t="s">
        <v>115</v>
      </c>
      <c r="S184" s="623" t="s">
        <v>10</v>
      </c>
      <c r="T184" s="992">
        <v>42916</v>
      </c>
      <c r="U184" s="558" t="s">
        <v>468</v>
      </c>
      <c r="V184" s="558" t="s">
        <v>469</v>
      </c>
      <c r="W184" s="697" t="s">
        <v>460</v>
      </c>
      <c r="X184" s="633" t="s">
        <v>810</v>
      </c>
      <c r="Y184" s="706" t="s">
        <v>800</v>
      </c>
      <c r="Z184" s="561" t="s">
        <v>801</v>
      </c>
      <c r="AA184" s="630" t="s">
        <v>460</v>
      </c>
      <c r="AB184" s="564">
        <v>0.5</v>
      </c>
      <c r="AC184" s="158"/>
      <c r="AD184" s="161"/>
      <c r="AE184" s="158"/>
      <c r="AF184" s="161"/>
      <c r="AG184" s="158"/>
      <c r="AH184" s="161"/>
      <c r="AI184" s="158"/>
      <c r="AJ184" s="161"/>
      <c r="AK184" s="158"/>
      <c r="AL184" s="161"/>
      <c r="AM184" s="158"/>
    </row>
    <row r="185" spans="1:39" ht="39" customHeight="1" x14ac:dyDescent="0.2">
      <c r="A185" s="725"/>
      <c r="B185" s="801"/>
      <c r="C185" s="843"/>
      <c r="D185" s="259" t="s">
        <v>161</v>
      </c>
      <c r="E185" s="276" t="s">
        <v>160</v>
      </c>
      <c r="F185" s="269" t="s">
        <v>463</v>
      </c>
      <c r="G185" s="953"/>
      <c r="H185" s="303" t="s">
        <v>470</v>
      </c>
      <c r="I185" s="598"/>
      <c r="J185" s="598"/>
      <c r="K185" s="730"/>
      <c r="L185" s="781"/>
      <c r="M185" s="730"/>
      <c r="N185" s="718"/>
      <c r="O185" s="718"/>
      <c r="P185" s="559"/>
      <c r="Q185" s="598"/>
      <c r="R185" s="620"/>
      <c r="S185" s="624"/>
      <c r="T185" s="993"/>
      <c r="U185" s="559"/>
      <c r="V185" s="559"/>
      <c r="W185" s="570"/>
      <c r="X185" s="634"/>
      <c r="Y185" s="645"/>
      <c r="Z185" s="562"/>
      <c r="AA185" s="631"/>
      <c r="AB185" s="608"/>
      <c r="AC185" s="159"/>
      <c r="AD185" s="162"/>
      <c r="AE185" s="159"/>
      <c r="AF185" s="162"/>
      <c r="AG185" s="159"/>
      <c r="AH185" s="162"/>
      <c r="AI185" s="159"/>
      <c r="AJ185" s="162"/>
      <c r="AK185" s="159"/>
      <c r="AL185" s="162"/>
      <c r="AM185" s="159"/>
    </row>
    <row r="186" spans="1:39" ht="39" customHeight="1" x14ac:dyDescent="0.2">
      <c r="A186" s="725"/>
      <c r="B186" s="801"/>
      <c r="C186" s="843"/>
      <c r="D186" s="549" t="s">
        <v>163</v>
      </c>
      <c r="E186" s="567" t="s">
        <v>160</v>
      </c>
      <c r="F186" s="549" t="s">
        <v>464</v>
      </c>
      <c r="G186" s="953"/>
      <c r="H186" s="701" t="s">
        <v>471</v>
      </c>
      <c r="I186" s="598"/>
      <c r="J186" s="598"/>
      <c r="K186" s="730"/>
      <c r="L186" s="781"/>
      <c r="M186" s="730"/>
      <c r="N186" s="718"/>
      <c r="O186" s="718"/>
      <c r="P186" s="559"/>
      <c r="Q186" s="598"/>
      <c r="R186" s="620"/>
      <c r="S186" s="624"/>
      <c r="T186" s="993"/>
      <c r="U186" s="559"/>
      <c r="V186" s="559"/>
      <c r="W186" s="570"/>
      <c r="X186" s="634"/>
      <c r="Y186" s="645"/>
      <c r="Z186" s="562"/>
      <c r="AA186" s="631"/>
      <c r="AB186" s="608"/>
      <c r="AC186" s="159"/>
      <c r="AD186" s="162"/>
      <c r="AE186" s="159"/>
      <c r="AF186" s="162"/>
      <c r="AG186" s="159"/>
      <c r="AH186" s="162"/>
      <c r="AI186" s="159"/>
      <c r="AJ186" s="162"/>
      <c r="AK186" s="159"/>
      <c r="AL186" s="162"/>
      <c r="AM186" s="159"/>
    </row>
    <row r="187" spans="1:39" ht="20.25" customHeight="1" x14ac:dyDescent="0.2">
      <c r="A187" s="725"/>
      <c r="B187" s="801"/>
      <c r="C187" s="843"/>
      <c r="D187" s="753"/>
      <c r="E187" s="730"/>
      <c r="F187" s="753"/>
      <c r="G187" s="953"/>
      <c r="H187" s="559"/>
      <c r="I187" s="599"/>
      <c r="J187" s="599"/>
      <c r="K187" s="730"/>
      <c r="L187" s="781"/>
      <c r="M187" s="730"/>
      <c r="N187" s="718"/>
      <c r="O187" s="718"/>
      <c r="P187" s="559"/>
      <c r="Q187" s="599"/>
      <c r="R187" s="621"/>
      <c r="S187" s="624"/>
      <c r="T187" s="993"/>
      <c r="U187" s="559"/>
      <c r="V187" s="559"/>
      <c r="W187" s="570"/>
      <c r="X187" s="634"/>
      <c r="Y187" s="645"/>
      <c r="Z187" s="562"/>
      <c r="AA187" s="631"/>
      <c r="AB187" s="608"/>
      <c r="AC187" s="159"/>
      <c r="AD187" s="162"/>
      <c r="AE187" s="159"/>
      <c r="AF187" s="162"/>
      <c r="AG187" s="159"/>
      <c r="AH187" s="162"/>
      <c r="AI187" s="159"/>
      <c r="AJ187" s="162"/>
      <c r="AK187" s="159"/>
      <c r="AL187" s="162"/>
      <c r="AM187" s="159"/>
    </row>
    <row r="188" spans="1:39" ht="20.25" customHeight="1" thickBot="1" x14ac:dyDescent="0.25">
      <c r="A188" s="725"/>
      <c r="B188" s="801"/>
      <c r="C188" s="844"/>
      <c r="D188" s="550"/>
      <c r="E188" s="568"/>
      <c r="F188" s="550"/>
      <c r="G188" s="954"/>
      <c r="H188" s="560"/>
      <c r="I188" s="600"/>
      <c r="J188" s="600"/>
      <c r="K188" s="568"/>
      <c r="L188" s="782"/>
      <c r="M188" s="568"/>
      <c r="N188" s="719"/>
      <c r="O188" s="719"/>
      <c r="P188" s="560"/>
      <c r="Q188" s="600"/>
      <c r="R188" s="622"/>
      <c r="S188" s="625"/>
      <c r="T188" s="994"/>
      <c r="U188" s="560"/>
      <c r="V188" s="560"/>
      <c r="W188" s="571"/>
      <c r="X188" s="635"/>
      <c r="Y188" s="646"/>
      <c r="Z188" s="563"/>
      <c r="AA188" s="632"/>
      <c r="AB188" s="609"/>
      <c r="AC188" s="160"/>
      <c r="AD188" s="163"/>
      <c r="AE188" s="160"/>
      <c r="AF188" s="163"/>
      <c r="AG188" s="160"/>
      <c r="AH188" s="163"/>
      <c r="AI188" s="160"/>
      <c r="AJ188" s="163"/>
      <c r="AK188" s="160"/>
      <c r="AL188" s="163"/>
      <c r="AM188" s="160"/>
    </row>
    <row r="189" spans="1:39" ht="48" customHeight="1" x14ac:dyDescent="0.2">
      <c r="A189" s="725"/>
      <c r="B189" s="801"/>
      <c r="C189" s="963">
        <v>36</v>
      </c>
      <c r="D189" s="273" t="s">
        <v>165</v>
      </c>
      <c r="E189" s="280" t="s">
        <v>157</v>
      </c>
      <c r="F189" s="281" t="s">
        <v>461</v>
      </c>
      <c r="G189" s="765" t="s">
        <v>472</v>
      </c>
      <c r="H189" s="318" t="s">
        <v>473</v>
      </c>
      <c r="I189" s="762" t="s">
        <v>47</v>
      </c>
      <c r="J189" s="762" t="s">
        <v>115</v>
      </c>
      <c r="K189" s="950">
        <f>VLOOKUP(I189,'[4]MATRIZ CALIFICACIÓN'!$B$10:$C$14,2,0)</f>
        <v>1</v>
      </c>
      <c r="L189" s="781">
        <f>HLOOKUP(J189,'[4]MATRIZ CALIFICACIÓN'!$D$8:$F$9,2,0)</f>
        <v>3</v>
      </c>
      <c r="M189" s="730">
        <f>VALUE(CONCATENATE(K189,L189))</f>
        <v>13</v>
      </c>
      <c r="N189" s="718" t="str">
        <f>VLOOKUP(M189,'[18]MATRIZ CALIFICACIÓN'!$D$27:$E$69,2,0)</f>
        <v>MODERADA</v>
      </c>
      <c r="O189" s="801" t="s">
        <v>474</v>
      </c>
      <c r="P189" s="559" t="s">
        <v>106</v>
      </c>
      <c r="Q189" s="762" t="s">
        <v>47</v>
      </c>
      <c r="R189" s="763" t="s">
        <v>115</v>
      </c>
      <c r="S189" s="624" t="s">
        <v>10</v>
      </c>
      <c r="T189" s="1020">
        <v>42916</v>
      </c>
      <c r="U189" s="559" t="s">
        <v>475</v>
      </c>
      <c r="V189" s="559" t="s">
        <v>476</v>
      </c>
      <c r="W189" s="628" t="s">
        <v>460</v>
      </c>
      <c r="X189" s="633" t="s">
        <v>811</v>
      </c>
      <c r="Y189" s="687" t="s">
        <v>797</v>
      </c>
      <c r="Z189" s="607" t="s">
        <v>797</v>
      </c>
      <c r="AA189" s="630" t="s">
        <v>460</v>
      </c>
      <c r="AB189" s="564">
        <v>0</v>
      </c>
      <c r="AC189" s="158"/>
      <c r="AD189" s="161"/>
      <c r="AE189" s="158"/>
      <c r="AF189" s="161"/>
      <c r="AG189" s="158"/>
      <c r="AH189" s="161"/>
      <c r="AI189" s="158"/>
      <c r="AJ189" s="161"/>
      <c r="AK189" s="158"/>
      <c r="AL189" s="161"/>
      <c r="AM189" s="158"/>
    </row>
    <row r="190" spans="1:39" ht="36.75" customHeight="1" x14ac:dyDescent="0.2">
      <c r="A190" s="725"/>
      <c r="B190" s="801"/>
      <c r="C190" s="867"/>
      <c r="D190" s="259" t="s">
        <v>161</v>
      </c>
      <c r="E190" s="276" t="s">
        <v>160</v>
      </c>
      <c r="F190" s="269" t="s">
        <v>463</v>
      </c>
      <c r="G190" s="870"/>
      <c r="H190" s="991" t="s">
        <v>477</v>
      </c>
      <c r="I190" s="598"/>
      <c r="J190" s="598"/>
      <c r="K190" s="950"/>
      <c r="L190" s="781"/>
      <c r="M190" s="730"/>
      <c r="N190" s="718"/>
      <c r="O190" s="801"/>
      <c r="P190" s="559"/>
      <c r="Q190" s="598"/>
      <c r="R190" s="620"/>
      <c r="S190" s="624"/>
      <c r="T190" s="559"/>
      <c r="U190" s="559"/>
      <c r="V190" s="559"/>
      <c r="W190" s="628"/>
      <c r="X190" s="634"/>
      <c r="Y190" s="645"/>
      <c r="Z190" s="608"/>
      <c r="AA190" s="631"/>
      <c r="AB190" s="608"/>
      <c r="AC190" s="159"/>
      <c r="AD190" s="162"/>
      <c r="AE190" s="159"/>
      <c r="AF190" s="162"/>
      <c r="AG190" s="159"/>
      <c r="AH190" s="162"/>
      <c r="AI190" s="159"/>
      <c r="AJ190" s="162"/>
      <c r="AK190" s="159"/>
      <c r="AL190" s="162"/>
      <c r="AM190" s="159"/>
    </row>
    <row r="191" spans="1:39" ht="55.5" customHeight="1" x14ac:dyDescent="0.2">
      <c r="A191" s="725"/>
      <c r="B191" s="801"/>
      <c r="C191" s="867"/>
      <c r="D191" s="259" t="s">
        <v>163</v>
      </c>
      <c r="E191" s="276" t="s">
        <v>160</v>
      </c>
      <c r="F191" s="269" t="s">
        <v>464</v>
      </c>
      <c r="G191" s="870"/>
      <c r="H191" s="801"/>
      <c r="I191" s="598"/>
      <c r="J191" s="598"/>
      <c r="K191" s="950"/>
      <c r="L191" s="781"/>
      <c r="M191" s="730"/>
      <c r="N191" s="718"/>
      <c r="O191" s="801"/>
      <c r="P191" s="559"/>
      <c r="Q191" s="598"/>
      <c r="R191" s="620"/>
      <c r="S191" s="624"/>
      <c r="T191" s="559"/>
      <c r="U191" s="559"/>
      <c r="V191" s="559"/>
      <c r="W191" s="628"/>
      <c r="X191" s="634"/>
      <c r="Y191" s="645"/>
      <c r="Z191" s="608"/>
      <c r="AA191" s="631"/>
      <c r="AB191" s="608"/>
      <c r="AC191" s="159"/>
      <c r="AD191" s="162"/>
      <c r="AE191" s="159"/>
      <c r="AF191" s="162"/>
      <c r="AG191" s="159"/>
      <c r="AH191" s="162"/>
      <c r="AI191" s="159"/>
      <c r="AJ191" s="162"/>
      <c r="AK191" s="159"/>
      <c r="AL191" s="162"/>
      <c r="AM191" s="159"/>
    </row>
    <row r="192" spans="1:39" ht="35.25" customHeight="1" x14ac:dyDescent="0.2">
      <c r="A192" s="725"/>
      <c r="B192" s="801"/>
      <c r="C192" s="867"/>
      <c r="D192" s="549" t="s">
        <v>166</v>
      </c>
      <c r="E192" s="567" t="s">
        <v>160</v>
      </c>
      <c r="F192" s="549" t="s">
        <v>478</v>
      </c>
      <c r="G192" s="870"/>
      <c r="H192" s="801"/>
      <c r="I192" s="599"/>
      <c r="J192" s="599"/>
      <c r="K192" s="950"/>
      <c r="L192" s="781"/>
      <c r="M192" s="730"/>
      <c r="N192" s="718"/>
      <c r="O192" s="801"/>
      <c r="P192" s="559"/>
      <c r="Q192" s="599"/>
      <c r="R192" s="621"/>
      <c r="S192" s="624"/>
      <c r="T192" s="559"/>
      <c r="U192" s="559"/>
      <c r="V192" s="559"/>
      <c r="W192" s="628"/>
      <c r="X192" s="634"/>
      <c r="Y192" s="645"/>
      <c r="Z192" s="608"/>
      <c r="AA192" s="631"/>
      <c r="AB192" s="608"/>
      <c r="AC192" s="159"/>
      <c r="AD192" s="162"/>
      <c r="AE192" s="159"/>
      <c r="AF192" s="162"/>
      <c r="AG192" s="159"/>
      <c r="AH192" s="162"/>
      <c r="AI192" s="159"/>
      <c r="AJ192" s="162"/>
      <c r="AK192" s="159"/>
      <c r="AL192" s="162"/>
      <c r="AM192" s="159"/>
    </row>
    <row r="193" spans="1:39" ht="29.25" customHeight="1" thickBot="1" x14ac:dyDescent="0.25">
      <c r="A193" s="725"/>
      <c r="B193" s="801"/>
      <c r="C193" s="868"/>
      <c r="D193" s="550"/>
      <c r="E193" s="568"/>
      <c r="F193" s="550"/>
      <c r="G193" s="871"/>
      <c r="H193" s="802"/>
      <c r="I193" s="600"/>
      <c r="J193" s="600"/>
      <c r="K193" s="951"/>
      <c r="L193" s="782"/>
      <c r="M193" s="568"/>
      <c r="N193" s="719"/>
      <c r="O193" s="802"/>
      <c r="P193" s="560"/>
      <c r="Q193" s="600"/>
      <c r="R193" s="622"/>
      <c r="S193" s="625"/>
      <c r="T193" s="560"/>
      <c r="U193" s="560"/>
      <c r="V193" s="560"/>
      <c r="W193" s="629"/>
      <c r="X193" s="635"/>
      <c r="Y193" s="646"/>
      <c r="Z193" s="609"/>
      <c r="AA193" s="632"/>
      <c r="AB193" s="609"/>
      <c r="AC193" s="160"/>
      <c r="AD193" s="163"/>
      <c r="AE193" s="160"/>
      <c r="AF193" s="163"/>
      <c r="AG193" s="160"/>
      <c r="AH193" s="163"/>
      <c r="AI193" s="160"/>
      <c r="AJ193" s="163"/>
      <c r="AK193" s="160"/>
      <c r="AL193" s="163"/>
      <c r="AM193" s="160"/>
    </row>
    <row r="194" spans="1:39" ht="29.25" customHeight="1" x14ac:dyDescent="0.2">
      <c r="A194" s="725"/>
      <c r="B194" s="801"/>
      <c r="C194" s="958">
        <v>37</v>
      </c>
      <c r="D194" s="433" t="s">
        <v>165</v>
      </c>
      <c r="E194" s="317" t="s">
        <v>157</v>
      </c>
      <c r="F194" s="433" t="s">
        <v>461</v>
      </c>
      <c r="G194" s="764" t="s">
        <v>479</v>
      </c>
      <c r="H194" s="145" t="s">
        <v>473</v>
      </c>
      <c r="I194" s="597" t="s">
        <v>47</v>
      </c>
      <c r="J194" s="597" t="s">
        <v>115</v>
      </c>
      <c r="K194" s="803">
        <f>VLOOKUP(I194,'[4]MATRIZ CALIFICACIÓN'!$B$10:$C$14,2,0)</f>
        <v>1</v>
      </c>
      <c r="L194" s="740">
        <f>HLOOKUP(J194,'[4]MATRIZ CALIFICACIÓN'!$D$8:$F$9,2,0)</f>
        <v>3</v>
      </c>
      <c r="M194" s="558">
        <f>VALUE(CONCATENATE(K194,L194))</f>
        <v>13</v>
      </c>
      <c r="N194" s="743" t="str">
        <f>VLOOKUP(M194,'[18]MATRIZ CALIFICACIÓN'!$D$27:$E$69,2,0)</f>
        <v>MODERADA</v>
      </c>
      <c r="O194" s="735" t="s">
        <v>480</v>
      </c>
      <c r="P194" s="558" t="s">
        <v>106</v>
      </c>
      <c r="Q194" s="597" t="s">
        <v>47</v>
      </c>
      <c r="R194" s="619" t="s">
        <v>114</v>
      </c>
      <c r="S194" s="623" t="s">
        <v>10</v>
      </c>
      <c r="T194" s="626">
        <v>42916</v>
      </c>
      <c r="U194" s="558" t="s">
        <v>481</v>
      </c>
      <c r="V194" s="558" t="s">
        <v>482</v>
      </c>
      <c r="W194" s="627" t="s">
        <v>460</v>
      </c>
      <c r="X194" s="633" t="s">
        <v>812</v>
      </c>
      <c r="Y194" s="687" t="s">
        <v>797</v>
      </c>
      <c r="Z194" s="607" t="s">
        <v>797</v>
      </c>
      <c r="AA194" s="630" t="s">
        <v>460</v>
      </c>
      <c r="AB194" s="564">
        <v>0</v>
      </c>
      <c r="AC194" s="370"/>
      <c r="AD194" s="369"/>
      <c r="AE194" s="370"/>
      <c r="AF194" s="369"/>
      <c r="AG194" s="370"/>
      <c r="AH194" s="369"/>
      <c r="AI194" s="370"/>
      <c r="AJ194" s="369"/>
      <c r="AK194" s="370"/>
      <c r="AL194" s="369"/>
      <c r="AM194" s="370"/>
    </row>
    <row r="195" spans="1:39" ht="29.25" customHeight="1" x14ac:dyDescent="0.2">
      <c r="A195" s="725"/>
      <c r="B195" s="801"/>
      <c r="C195" s="873"/>
      <c r="D195" s="434" t="s">
        <v>161</v>
      </c>
      <c r="E195" s="276" t="s">
        <v>160</v>
      </c>
      <c r="F195" s="434" t="s">
        <v>463</v>
      </c>
      <c r="G195" s="801"/>
      <c r="H195" s="701" t="s">
        <v>483</v>
      </c>
      <c r="I195" s="598"/>
      <c r="J195" s="598"/>
      <c r="K195" s="771"/>
      <c r="L195" s="741"/>
      <c r="M195" s="559"/>
      <c r="N195" s="718"/>
      <c r="O195" s="985"/>
      <c r="P195" s="559"/>
      <c r="Q195" s="598"/>
      <c r="R195" s="620"/>
      <c r="S195" s="624"/>
      <c r="T195" s="559"/>
      <c r="U195" s="559"/>
      <c r="V195" s="559"/>
      <c r="W195" s="628"/>
      <c r="X195" s="634"/>
      <c r="Y195" s="645"/>
      <c r="Z195" s="608"/>
      <c r="AA195" s="631"/>
      <c r="AB195" s="608"/>
      <c r="AC195" s="370"/>
      <c r="AD195" s="369"/>
      <c r="AE195" s="370"/>
      <c r="AF195" s="369"/>
      <c r="AG195" s="370"/>
      <c r="AH195" s="369"/>
      <c r="AI195" s="370"/>
      <c r="AJ195" s="369"/>
      <c r="AK195" s="370"/>
      <c r="AL195" s="369"/>
      <c r="AM195" s="370"/>
    </row>
    <row r="196" spans="1:39" ht="29.25" customHeight="1" x14ac:dyDescent="0.2">
      <c r="A196" s="725"/>
      <c r="B196" s="801"/>
      <c r="C196" s="873"/>
      <c r="D196" s="434" t="s">
        <v>163</v>
      </c>
      <c r="E196" s="276" t="s">
        <v>160</v>
      </c>
      <c r="F196" s="434" t="s">
        <v>464</v>
      </c>
      <c r="G196" s="801"/>
      <c r="H196" s="559"/>
      <c r="I196" s="598"/>
      <c r="J196" s="598"/>
      <c r="K196" s="771"/>
      <c r="L196" s="741"/>
      <c r="M196" s="559"/>
      <c r="N196" s="718"/>
      <c r="O196" s="985"/>
      <c r="P196" s="559"/>
      <c r="Q196" s="598"/>
      <c r="R196" s="620"/>
      <c r="S196" s="624"/>
      <c r="T196" s="559"/>
      <c r="U196" s="559"/>
      <c r="V196" s="559"/>
      <c r="W196" s="628"/>
      <c r="X196" s="634"/>
      <c r="Y196" s="645"/>
      <c r="Z196" s="608"/>
      <c r="AA196" s="631"/>
      <c r="AB196" s="608"/>
      <c r="AC196" s="370"/>
      <c r="AD196" s="369"/>
      <c r="AE196" s="370"/>
      <c r="AF196" s="369"/>
      <c r="AG196" s="370"/>
      <c r="AH196" s="369"/>
      <c r="AI196" s="370"/>
      <c r="AJ196" s="369"/>
      <c r="AK196" s="370"/>
      <c r="AL196" s="369"/>
      <c r="AM196" s="370"/>
    </row>
    <row r="197" spans="1:39" ht="29.25" customHeight="1" x14ac:dyDescent="0.2">
      <c r="A197" s="725"/>
      <c r="B197" s="801"/>
      <c r="C197" s="873"/>
      <c r="D197" s="549" t="s">
        <v>166</v>
      </c>
      <c r="E197" s="567" t="s">
        <v>160</v>
      </c>
      <c r="F197" s="549" t="s">
        <v>478</v>
      </c>
      <c r="G197" s="801"/>
      <c r="H197" s="559"/>
      <c r="I197" s="599"/>
      <c r="J197" s="599"/>
      <c r="K197" s="771"/>
      <c r="L197" s="741"/>
      <c r="M197" s="559"/>
      <c r="N197" s="718"/>
      <c r="O197" s="985"/>
      <c r="P197" s="559"/>
      <c r="Q197" s="599"/>
      <c r="R197" s="621"/>
      <c r="S197" s="624"/>
      <c r="T197" s="559"/>
      <c r="U197" s="559"/>
      <c r="V197" s="559"/>
      <c r="W197" s="628"/>
      <c r="X197" s="634"/>
      <c r="Y197" s="645"/>
      <c r="Z197" s="608"/>
      <c r="AA197" s="631"/>
      <c r="AB197" s="608"/>
      <c r="AC197" s="370"/>
      <c r="AD197" s="369"/>
      <c r="AE197" s="370"/>
      <c r="AF197" s="369"/>
      <c r="AG197" s="370"/>
      <c r="AH197" s="369"/>
      <c r="AI197" s="370"/>
      <c r="AJ197" s="369"/>
      <c r="AK197" s="370"/>
      <c r="AL197" s="369"/>
      <c r="AM197" s="370"/>
    </row>
    <row r="198" spans="1:39" ht="29.25" customHeight="1" thickBot="1" x14ac:dyDescent="0.25">
      <c r="A198" s="725"/>
      <c r="B198" s="801"/>
      <c r="C198" s="874"/>
      <c r="D198" s="550"/>
      <c r="E198" s="568"/>
      <c r="F198" s="550"/>
      <c r="G198" s="802"/>
      <c r="H198" s="560"/>
      <c r="I198" s="600"/>
      <c r="J198" s="600"/>
      <c r="K198" s="772"/>
      <c r="L198" s="742"/>
      <c r="M198" s="560"/>
      <c r="N198" s="719"/>
      <c r="O198" s="736"/>
      <c r="P198" s="560"/>
      <c r="Q198" s="600"/>
      <c r="R198" s="622"/>
      <c r="S198" s="625"/>
      <c r="T198" s="560"/>
      <c r="U198" s="560"/>
      <c r="V198" s="560"/>
      <c r="W198" s="629"/>
      <c r="X198" s="635"/>
      <c r="Y198" s="646"/>
      <c r="Z198" s="609"/>
      <c r="AA198" s="632"/>
      <c r="AB198" s="609"/>
      <c r="AC198" s="370"/>
      <c r="AD198" s="369"/>
      <c r="AE198" s="370"/>
      <c r="AF198" s="369"/>
      <c r="AG198" s="370"/>
      <c r="AH198" s="369"/>
      <c r="AI198" s="370"/>
      <c r="AJ198" s="369"/>
      <c r="AK198" s="370"/>
      <c r="AL198" s="369"/>
      <c r="AM198" s="370"/>
    </row>
    <row r="199" spans="1:39" ht="43.5" customHeight="1" x14ac:dyDescent="0.2">
      <c r="A199" s="725"/>
      <c r="B199" s="801"/>
      <c r="C199" s="958">
        <v>38</v>
      </c>
      <c r="D199" s="435" t="s">
        <v>165</v>
      </c>
      <c r="E199" s="464" t="s">
        <v>157</v>
      </c>
      <c r="F199" s="269" t="s">
        <v>461</v>
      </c>
      <c r="G199" s="764" t="s">
        <v>802</v>
      </c>
      <c r="H199" s="444" t="s">
        <v>473</v>
      </c>
      <c r="I199" s="597" t="s">
        <v>47</v>
      </c>
      <c r="J199" s="597" t="s">
        <v>115</v>
      </c>
      <c r="K199" s="803"/>
      <c r="L199" s="740"/>
      <c r="M199" s="558"/>
      <c r="N199" s="743" t="s">
        <v>35</v>
      </c>
      <c r="O199" s="735" t="s">
        <v>804</v>
      </c>
      <c r="P199" s="558" t="s">
        <v>106</v>
      </c>
      <c r="Q199" s="597" t="s">
        <v>47</v>
      </c>
      <c r="R199" s="619" t="s">
        <v>114</v>
      </c>
      <c r="S199" s="623" t="s">
        <v>10</v>
      </c>
      <c r="T199" s="992">
        <v>43099</v>
      </c>
      <c r="U199" s="558" t="s">
        <v>805</v>
      </c>
      <c r="V199" s="558" t="s">
        <v>806</v>
      </c>
      <c r="W199" s="627" t="s">
        <v>460</v>
      </c>
      <c r="X199" s="633" t="s">
        <v>807</v>
      </c>
      <c r="Y199" s="687" t="s">
        <v>797</v>
      </c>
      <c r="Z199" s="607" t="s">
        <v>808</v>
      </c>
      <c r="AA199" s="630" t="s">
        <v>460</v>
      </c>
      <c r="AB199" s="564">
        <v>0</v>
      </c>
      <c r="AC199" s="158"/>
      <c r="AD199" s="161"/>
      <c r="AE199" s="158"/>
      <c r="AF199" s="161"/>
      <c r="AG199" s="158"/>
      <c r="AH199" s="161"/>
      <c r="AI199" s="158"/>
      <c r="AJ199" s="161"/>
      <c r="AK199" s="158"/>
      <c r="AL199" s="161"/>
      <c r="AM199" s="158"/>
    </row>
    <row r="200" spans="1:39" ht="46.5" customHeight="1" x14ac:dyDescent="0.2">
      <c r="A200" s="725"/>
      <c r="B200" s="801"/>
      <c r="C200" s="873"/>
      <c r="D200" s="371" t="s">
        <v>161</v>
      </c>
      <c r="E200" s="463" t="s">
        <v>160</v>
      </c>
      <c r="F200" s="269" t="s">
        <v>463</v>
      </c>
      <c r="G200" s="801"/>
      <c r="H200" s="440" t="s">
        <v>483</v>
      </c>
      <c r="I200" s="598"/>
      <c r="J200" s="598"/>
      <c r="K200" s="771"/>
      <c r="L200" s="741"/>
      <c r="M200" s="559"/>
      <c r="N200" s="718"/>
      <c r="O200" s="985"/>
      <c r="P200" s="559"/>
      <c r="Q200" s="598"/>
      <c r="R200" s="620"/>
      <c r="S200" s="624"/>
      <c r="T200" s="993"/>
      <c r="U200" s="559"/>
      <c r="V200" s="559"/>
      <c r="W200" s="628"/>
      <c r="X200" s="634"/>
      <c r="Y200" s="645"/>
      <c r="Z200" s="608"/>
      <c r="AA200" s="631"/>
      <c r="AB200" s="608"/>
      <c r="AC200" s="159"/>
      <c r="AD200" s="162"/>
      <c r="AE200" s="159"/>
      <c r="AF200" s="162"/>
      <c r="AG200" s="159"/>
      <c r="AH200" s="162"/>
      <c r="AI200" s="159"/>
      <c r="AJ200" s="162"/>
      <c r="AK200" s="159"/>
      <c r="AL200" s="162"/>
      <c r="AM200" s="159"/>
    </row>
    <row r="201" spans="1:39" ht="42.75" customHeight="1" x14ac:dyDescent="0.2">
      <c r="A201" s="725"/>
      <c r="B201" s="801"/>
      <c r="C201" s="873"/>
      <c r="D201" s="798" t="s">
        <v>163</v>
      </c>
      <c r="E201" s="1014"/>
      <c r="F201" s="269" t="s">
        <v>464</v>
      </c>
      <c r="G201" s="801"/>
      <c r="H201" s="701" t="s">
        <v>803</v>
      </c>
      <c r="I201" s="598"/>
      <c r="J201" s="598"/>
      <c r="K201" s="771"/>
      <c r="L201" s="741"/>
      <c r="M201" s="559"/>
      <c r="N201" s="718"/>
      <c r="O201" s="985"/>
      <c r="P201" s="559"/>
      <c r="Q201" s="598"/>
      <c r="R201" s="620"/>
      <c r="S201" s="624"/>
      <c r="T201" s="993"/>
      <c r="U201" s="559"/>
      <c r="V201" s="559"/>
      <c r="W201" s="628"/>
      <c r="X201" s="634"/>
      <c r="Y201" s="645"/>
      <c r="Z201" s="608"/>
      <c r="AA201" s="631"/>
      <c r="AB201" s="608"/>
      <c r="AC201" s="159"/>
      <c r="AD201" s="162"/>
      <c r="AE201" s="159"/>
      <c r="AF201" s="162"/>
      <c r="AG201" s="159"/>
      <c r="AH201" s="162"/>
      <c r="AI201" s="159"/>
      <c r="AJ201" s="162"/>
      <c r="AK201" s="159"/>
      <c r="AL201" s="162"/>
      <c r="AM201" s="159"/>
    </row>
    <row r="202" spans="1:39" ht="16.5" customHeight="1" x14ac:dyDescent="0.2">
      <c r="A202" s="725"/>
      <c r="B202" s="801"/>
      <c r="C202" s="873"/>
      <c r="D202" s="799"/>
      <c r="E202" s="1015"/>
      <c r="F202" s="549" t="s">
        <v>478</v>
      </c>
      <c r="G202" s="801"/>
      <c r="H202" s="559"/>
      <c r="I202" s="599"/>
      <c r="J202" s="599"/>
      <c r="K202" s="771"/>
      <c r="L202" s="741"/>
      <c r="M202" s="559"/>
      <c r="N202" s="718"/>
      <c r="O202" s="985"/>
      <c r="P202" s="559"/>
      <c r="Q202" s="599"/>
      <c r="R202" s="621"/>
      <c r="S202" s="624"/>
      <c r="T202" s="993"/>
      <c r="U202" s="559"/>
      <c r="V202" s="559"/>
      <c r="W202" s="628"/>
      <c r="X202" s="634"/>
      <c r="Y202" s="645"/>
      <c r="Z202" s="608"/>
      <c r="AA202" s="631"/>
      <c r="AB202" s="608"/>
      <c r="AC202" s="159"/>
      <c r="AD202" s="162"/>
      <c r="AE202" s="159"/>
      <c r="AF202" s="162"/>
      <c r="AG202" s="159"/>
      <c r="AH202" s="162"/>
      <c r="AI202" s="159"/>
      <c r="AJ202" s="162"/>
      <c r="AK202" s="159"/>
      <c r="AL202" s="162"/>
      <c r="AM202" s="159"/>
    </row>
    <row r="203" spans="1:39" ht="30.75" customHeight="1" thickBot="1" x14ac:dyDescent="0.25">
      <c r="A203" s="726"/>
      <c r="B203" s="802"/>
      <c r="C203" s="874"/>
      <c r="D203" s="800"/>
      <c r="E203" s="1016"/>
      <c r="F203" s="550"/>
      <c r="G203" s="802"/>
      <c r="H203" s="560"/>
      <c r="I203" s="600"/>
      <c r="J203" s="600"/>
      <c r="K203" s="772"/>
      <c r="L203" s="742"/>
      <c r="M203" s="560"/>
      <c r="N203" s="719"/>
      <c r="O203" s="736"/>
      <c r="P203" s="560"/>
      <c r="Q203" s="600"/>
      <c r="R203" s="622"/>
      <c r="S203" s="625"/>
      <c r="T203" s="994"/>
      <c r="U203" s="560"/>
      <c r="V203" s="560"/>
      <c r="W203" s="629"/>
      <c r="X203" s="635"/>
      <c r="Y203" s="646"/>
      <c r="Z203" s="609"/>
      <c r="AA203" s="632"/>
      <c r="AB203" s="609"/>
      <c r="AC203" s="160"/>
      <c r="AD203" s="163"/>
      <c r="AE203" s="160"/>
      <c r="AF203" s="163"/>
      <c r="AG203" s="160"/>
      <c r="AH203" s="163"/>
      <c r="AI203" s="160"/>
      <c r="AJ203" s="163"/>
      <c r="AK203" s="160"/>
      <c r="AL203" s="163"/>
      <c r="AM203" s="160"/>
    </row>
    <row r="204" spans="1:39" ht="80.25" customHeight="1" thickBot="1" x14ac:dyDescent="0.25">
      <c r="A204" s="724" t="s">
        <v>182</v>
      </c>
      <c r="B204" s="764" t="s">
        <v>484</v>
      </c>
      <c r="C204" s="842">
        <v>39</v>
      </c>
      <c r="D204" s="274" t="s">
        <v>163</v>
      </c>
      <c r="E204" s="248" t="s">
        <v>157</v>
      </c>
      <c r="F204" s="277" t="s">
        <v>327</v>
      </c>
      <c r="G204" s="875" t="s">
        <v>485</v>
      </c>
      <c r="H204" s="303" t="s">
        <v>486</v>
      </c>
      <c r="I204" s="597" t="s">
        <v>29</v>
      </c>
      <c r="J204" s="597" t="s">
        <v>114</v>
      </c>
      <c r="K204" s="729">
        <f>VLOOKUP(I204,'[19]MATRIZ CALIFICACIÓN'!$B$10:$C$14,2,0)</f>
        <v>3</v>
      </c>
      <c r="L204" s="780">
        <f>HLOOKUP(J204,'[19]MATRIZ CALIFICACIÓN'!$D$8:$F$9,2,0)</f>
        <v>2</v>
      </c>
      <c r="M204" s="729">
        <f>VALUE(CONCATENATE(K204,L204))</f>
        <v>32</v>
      </c>
      <c r="N204" s="743" t="str">
        <f>VLOOKUP(M204,'[19]MATRIZ CALIFICACIÓN'!$D$27:$E$69,2,0)</f>
        <v xml:space="preserve">ALTA </v>
      </c>
      <c r="O204" s="794" t="s">
        <v>487</v>
      </c>
      <c r="P204" s="558" t="s">
        <v>106</v>
      </c>
      <c r="Q204" s="597" t="s">
        <v>47</v>
      </c>
      <c r="R204" s="619" t="s">
        <v>113</v>
      </c>
      <c r="S204" s="623" t="s">
        <v>10</v>
      </c>
      <c r="T204" s="250" t="s">
        <v>488</v>
      </c>
      <c r="U204" s="261" t="s">
        <v>489</v>
      </c>
      <c r="V204" s="245" t="s">
        <v>490</v>
      </c>
      <c r="W204" s="330" t="s">
        <v>491</v>
      </c>
      <c r="X204" s="462"/>
      <c r="Y204" s="404" t="s">
        <v>817</v>
      </c>
      <c r="Z204" s="322" t="s">
        <v>818</v>
      </c>
      <c r="AA204" s="406" t="s">
        <v>819</v>
      </c>
      <c r="AB204" s="405" t="s">
        <v>820</v>
      </c>
      <c r="AC204" s="158"/>
      <c r="AD204" s="161"/>
      <c r="AE204" s="158"/>
      <c r="AF204" s="161"/>
      <c r="AG204" s="158"/>
      <c r="AH204" s="161"/>
      <c r="AI204" s="158"/>
      <c r="AJ204" s="161"/>
      <c r="AK204" s="158"/>
      <c r="AL204" s="161"/>
      <c r="AM204" s="158"/>
    </row>
    <row r="205" spans="1:39" ht="42.75" customHeight="1" x14ac:dyDescent="0.2">
      <c r="A205" s="725"/>
      <c r="B205" s="801"/>
      <c r="C205" s="843"/>
      <c r="D205" s="259" t="s">
        <v>161</v>
      </c>
      <c r="E205" s="567" t="s">
        <v>160</v>
      </c>
      <c r="F205" s="269" t="s">
        <v>492</v>
      </c>
      <c r="G205" s="876"/>
      <c r="H205" s="303" t="s">
        <v>493</v>
      </c>
      <c r="I205" s="598"/>
      <c r="J205" s="598"/>
      <c r="K205" s="730"/>
      <c r="L205" s="781"/>
      <c r="M205" s="730"/>
      <c r="N205" s="718"/>
      <c r="O205" s="795"/>
      <c r="P205" s="559"/>
      <c r="Q205" s="598"/>
      <c r="R205" s="620"/>
      <c r="S205" s="624"/>
      <c r="T205" s="797" t="s">
        <v>494</v>
      </c>
      <c r="U205" s="661" t="s">
        <v>495</v>
      </c>
      <c r="V205" s="804" t="s">
        <v>496</v>
      </c>
      <c r="W205" s="570" t="s">
        <v>491</v>
      </c>
      <c r="X205" s="552" t="s">
        <v>497</v>
      </c>
      <c r="Y205" s="551" t="s">
        <v>821</v>
      </c>
      <c r="Z205" s="551" t="s">
        <v>822</v>
      </c>
      <c r="AA205" s="554" t="s">
        <v>819</v>
      </c>
      <c r="AB205" s="551" t="s">
        <v>823</v>
      </c>
      <c r="AC205" s="159"/>
      <c r="AD205" s="162"/>
      <c r="AE205" s="159"/>
      <c r="AF205" s="162"/>
      <c r="AG205" s="159"/>
      <c r="AH205" s="162"/>
      <c r="AI205" s="159"/>
      <c r="AJ205" s="162"/>
      <c r="AK205" s="159"/>
      <c r="AL205" s="162"/>
      <c r="AM205" s="159"/>
    </row>
    <row r="206" spans="1:39" ht="18.75" customHeight="1" x14ac:dyDescent="0.2">
      <c r="A206" s="725"/>
      <c r="B206" s="801"/>
      <c r="C206" s="843"/>
      <c r="D206" s="549" t="s">
        <v>164</v>
      </c>
      <c r="E206" s="730"/>
      <c r="F206" s="269" t="s">
        <v>498</v>
      </c>
      <c r="G206" s="876"/>
      <c r="H206" s="701" t="s">
        <v>290</v>
      </c>
      <c r="I206" s="598"/>
      <c r="J206" s="598"/>
      <c r="K206" s="730"/>
      <c r="L206" s="781"/>
      <c r="M206" s="730"/>
      <c r="N206" s="718"/>
      <c r="O206" s="795"/>
      <c r="P206" s="559"/>
      <c r="Q206" s="598"/>
      <c r="R206" s="620"/>
      <c r="S206" s="624"/>
      <c r="T206" s="624"/>
      <c r="U206" s="648"/>
      <c r="V206" s="778"/>
      <c r="W206" s="570"/>
      <c r="X206" s="552"/>
      <c r="Y206" s="552"/>
      <c r="Z206" s="552"/>
      <c r="AA206" s="552"/>
      <c r="AB206" s="552"/>
      <c r="AC206" s="159"/>
      <c r="AD206" s="162"/>
      <c r="AE206" s="159"/>
      <c r="AF206" s="162"/>
      <c r="AG206" s="159"/>
      <c r="AH206" s="162"/>
      <c r="AI206" s="159"/>
      <c r="AJ206" s="162"/>
      <c r="AK206" s="159"/>
      <c r="AL206" s="162"/>
      <c r="AM206" s="159"/>
    </row>
    <row r="207" spans="1:39" ht="20.25" customHeight="1" x14ac:dyDescent="0.2">
      <c r="A207" s="725"/>
      <c r="B207" s="801"/>
      <c r="C207" s="843"/>
      <c r="D207" s="753"/>
      <c r="E207" s="730"/>
      <c r="F207" s="549" t="s">
        <v>499</v>
      </c>
      <c r="G207" s="876"/>
      <c r="H207" s="559"/>
      <c r="I207" s="599"/>
      <c r="J207" s="599"/>
      <c r="K207" s="730"/>
      <c r="L207" s="781"/>
      <c r="M207" s="730"/>
      <c r="N207" s="718"/>
      <c r="O207" s="795"/>
      <c r="P207" s="559"/>
      <c r="Q207" s="599"/>
      <c r="R207" s="621"/>
      <c r="S207" s="624"/>
      <c r="T207" s="624"/>
      <c r="U207" s="648"/>
      <c r="V207" s="778"/>
      <c r="W207" s="570"/>
      <c r="X207" s="552"/>
      <c r="Y207" s="552"/>
      <c r="Z207" s="552"/>
      <c r="AA207" s="552"/>
      <c r="AB207" s="552"/>
      <c r="AC207" s="159"/>
      <c r="AD207" s="162"/>
      <c r="AE207" s="159"/>
      <c r="AF207" s="162"/>
      <c r="AG207" s="159"/>
      <c r="AH207" s="162"/>
      <c r="AI207" s="159"/>
      <c r="AJ207" s="162"/>
      <c r="AK207" s="159"/>
      <c r="AL207" s="162"/>
      <c r="AM207" s="159"/>
    </row>
    <row r="208" spans="1:39" ht="20.25" customHeight="1" thickBot="1" x14ac:dyDescent="0.25">
      <c r="A208" s="725"/>
      <c r="B208" s="801"/>
      <c r="C208" s="844"/>
      <c r="D208" s="550"/>
      <c r="E208" s="568"/>
      <c r="F208" s="550"/>
      <c r="G208" s="877"/>
      <c r="H208" s="560"/>
      <c r="I208" s="600"/>
      <c r="J208" s="600"/>
      <c r="K208" s="568"/>
      <c r="L208" s="782"/>
      <c r="M208" s="568"/>
      <c r="N208" s="719"/>
      <c r="O208" s="796"/>
      <c r="P208" s="560"/>
      <c r="Q208" s="600"/>
      <c r="R208" s="622"/>
      <c r="S208" s="625"/>
      <c r="T208" s="625"/>
      <c r="U208" s="649"/>
      <c r="V208" s="779"/>
      <c r="W208" s="571"/>
      <c r="X208" s="553"/>
      <c r="Y208" s="553"/>
      <c r="Z208" s="553"/>
      <c r="AA208" s="553"/>
      <c r="AB208" s="553"/>
      <c r="AC208" s="160"/>
      <c r="AD208" s="163"/>
      <c r="AE208" s="160"/>
      <c r="AF208" s="163"/>
      <c r="AG208" s="160"/>
      <c r="AH208" s="163"/>
      <c r="AI208" s="160"/>
      <c r="AJ208" s="163"/>
      <c r="AK208" s="160"/>
      <c r="AL208" s="163"/>
      <c r="AM208" s="160"/>
    </row>
    <row r="209" spans="1:39" ht="52.5" customHeight="1" x14ac:dyDescent="0.2">
      <c r="A209" s="725"/>
      <c r="B209" s="801"/>
      <c r="C209" s="842">
        <v>40</v>
      </c>
      <c r="D209" s="273" t="s">
        <v>165</v>
      </c>
      <c r="E209" s="729" t="s">
        <v>157</v>
      </c>
      <c r="F209" s="281" t="s">
        <v>500</v>
      </c>
      <c r="G209" s="952" t="s">
        <v>501</v>
      </c>
      <c r="H209" s="319" t="s">
        <v>502</v>
      </c>
      <c r="I209" s="597" t="s">
        <v>47</v>
      </c>
      <c r="J209" s="597" t="s">
        <v>114</v>
      </c>
      <c r="K209" s="729">
        <f>VLOOKUP(I209,'[14]MATRIZ CALIFICACIÓN'!$B$10:$C$14,2,0)</f>
        <v>1</v>
      </c>
      <c r="L209" s="780">
        <f>HLOOKUP(J209,'[14]MATRIZ CALIFICACIÓN'!$D$8:$F$9,2,0)</f>
        <v>2</v>
      </c>
      <c r="M209" s="729">
        <f>VALUE(CONCATENATE(K209,L209))</f>
        <v>12</v>
      </c>
      <c r="N209" s="743" t="str">
        <f>VLOOKUP(M209,'[20]MATRIZ CALIFICACIÓN'!$D$27:$E$69,2,0)</f>
        <v>BAJA</v>
      </c>
      <c r="O209" s="743" t="s">
        <v>503</v>
      </c>
      <c r="P209" s="558" t="s">
        <v>106</v>
      </c>
      <c r="Q209" s="597" t="s">
        <v>47</v>
      </c>
      <c r="R209" s="619" t="s">
        <v>114</v>
      </c>
      <c r="S209" s="623" t="s">
        <v>10</v>
      </c>
      <c r="T209" s="558" t="s">
        <v>360</v>
      </c>
      <c r="U209" s="558" t="s">
        <v>504</v>
      </c>
      <c r="V209" s="558" t="s">
        <v>505</v>
      </c>
      <c r="W209" s="697" t="s">
        <v>491</v>
      </c>
      <c r="X209" s="792" t="s">
        <v>506</v>
      </c>
      <c r="Y209" s="555">
        <v>42849</v>
      </c>
      <c r="Z209" s="558" t="s">
        <v>824</v>
      </c>
      <c r="AA209" s="561" t="s">
        <v>819</v>
      </c>
      <c r="AB209" s="564">
        <v>0.25</v>
      </c>
      <c r="AC209" s="158"/>
      <c r="AD209" s="161"/>
      <c r="AE209" s="158"/>
      <c r="AF209" s="161"/>
      <c r="AG209" s="158"/>
      <c r="AH209" s="161"/>
      <c r="AI209" s="158"/>
      <c r="AJ209" s="161"/>
      <c r="AK209" s="158"/>
      <c r="AL209" s="161"/>
      <c r="AM209" s="158"/>
    </row>
    <row r="210" spans="1:39" ht="30" customHeight="1" x14ac:dyDescent="0.2">
      <c r="A210" s="725"/>
      <c r="B210" s="801"/>
      <c r="C210" s="843"/>
      <c r="D210" s="259" t="s">
        <v>164</v>
      </c>
      <c r="E210" s="730"/>
      <c r="F210" s="269" t="s">
        <v>306</v>
      </c>
      <c r="G210" s="953"/>
      <c r="H210" s="701" t="s">
        <v>507</v>
      </c>
      <c r="I210" s="598"/>
      <c r="J210" s="598"/>
      <c r="K210" s="730"/>
      <c r="L210" s="781"/>
      <c r="M210" s="730"/>
      <c r="N210" s="718"/>
      <c r="O210" s="718"/>
      <c r="P210" s="559"/>
      <c r="Q210" s="598"/>
      <c r="R210" s="620"/>
      <c r="S210" s="624"/>
      <c r="T210" s="559"/>
      <c r="U210" s="559"/>
      <c r="V210" s="559"/>
      <c r="W210" s="570"/>
      <c r="X210" s="793"/>
      <c r="Y210" s="556"/>
      <c r="Z210" s="559"/>
      <c r="AA210" s="562"/>
      <c r="AB210" s="565"/>
      <c r="AC210" s="159"/>
      <c r="AD210" s="162"/>
      <c r="AE210" s="159"/>
      <c r="AF210" s="162"/>
      <c r="AG210" s="159"/>
      <c r="AH210" s="162"/>
      <c r="AI210" s="159"/>
      <c r="AJ210" s="162"/>
      <c r="AK210" s="159"/>
      <c r="AL210" s="162"/>
      <c r="AM210" s="159"/>
    </row>
    <row r="211" spans="1:39" ht="30" customHeight="1" x14ac:dyDescent="0.2">
      <c r="A211" s="725"/>
      <c r="B211" s="801"/>
      <c r="C211" s="843"/>
      <c r="D211" s="549" t="s">
        <v>163</v>
      </c>
      <c r="E211" s="730"/>
      <c r="F211" s="269" t="s">
        <v>508</v>
      </c>
      <c r="G211" s="953"/>
      <c r="H211" s="559"/>
      <c r="I211" s="598"/>
      <c r="J211" s="598"/>
      <c r="K211" s="730"/>
      <c r="L211" s="781"/>
      <c r="M211" s="730"/>
      <c r="N211" s="718"/>
      <c r="O211" s="718"/>
      <c r="P211" s="559"/>
      <c r="Q211" s="598"/>
      <c r="R211" s="620"/>
      <c r="S211" s="624"/>
      <c r="T211" s="559"/>
      <c r="U211" s="559"/>
      <c r="V211" s="559"/>
      <c r="W211" s="570"/>
      <c r="X211" s="793"/>
      <c r="Y211" s="556"/>
      <c r="Z211" s="559"/>
      <c r="AA211" s="562"/>
      <c r="AB211" s="565"/>
      <c r="AC211" s="159"/>
      <c r="AD211" s="162"/>
      <c r="AE211" s="159"/>
      <c r="AF211" s="162"/>
      <c r="AG211" s="159"/>
      <c r="AH211" s="162"/>
      <c r="AI211" s="159"/>
      <c r="AJ211" s="162"/>
      <c r="AK211" s="159"/>
      <c r="AL211" s="162"/>
      <c r="AM211" s="159"/>
    </row>
    <row r="212" spans="1:39" ht="20.25" customHeight="1" thickBot="1" x14ac:dyDescent="0.25">
      <c r="A212" s="725"/>
      <c r="B212" s="801"/>
      <c r="C212" s="843"/>
      <c r="D212" s="753"/>
      <c r="E212" s="730"/>
      <c r="F212" s="275" t="s">
        <v>509</v>
      </c>
      <c r="G212" s="953"/>
      <c r="H212" s="559"/>
      <c r="I212" s="599"/>
      <c r="J212" s="599"/>
      <c r="K212" s="730"/>
      <c r="L212" s="781"/>
      <c r="M212" s="730"/>
      <c r="N212" s="718"/>
      <c r="O212" s="718"/>
      <c r="P212" s="559"/>
      <c r="Q212" s="599"/>
      <c r="R212" s="621"/>
      <c r="S212" s="624"/>
      <c r="T212" s="559"/>
      <c r="U212" s="559"/>
      <c r="V212" s="559"/>
      <c r="W212" s="570"/>
      <c r="X212" s="793"/>
      <c r="Y212" s="557"/>
      <c r="Z212" s="560"/>
      <c r="AA212" s="563"/>
      <c r="AB212" s="566"/>
      <c r="AC212" s="159"/>
      <c r="AD212" s="162"/>
      <c r="AE212" s="159"/>
      <c r="AF212" s="162"/>
      <c r="AG212" s="159"/>
      <c r="AH212" s="162"/>
      <c r="AI212" s="159"/>
      <c r="AJ212" s="162"/>
      <c r="AK212" s="159"/>
      <c r="AL212" s="162"/>
      <c r="AM212" s="159"/>
    </row>
    <row r="213" spans="1:39" ht="45" customHeight="1" thickBot="1" x14ac:dyDescent="0.25">
      <c r="A213" s="825" t="s">
        <v>783</v>
      </c>
      <c r="B213" s="764" t="s">
        <v>510</v>
      </c>
      <c r="C213" s="842">
        <v>41</v>
      </c>
      <c r="D213" s="274" t="s">
        <v>164</v>
      </c>
      <c r="E213" s="248" t="s">
        <v>160</v>
      </c>
      <c r="F213" s="250" t="s">
        <v>511</v>
      </c>
      <c r="G213" s="1022" t="s">
        <v>512</v>
      </c>
      <c r="H213" s="250" t="s">
        <v>513</v>
      </c>
      <c r="I213" s="619" t="s">
        <v>47</v>
      </c>
      <c r="J213" s="597" t="s">
        <v>113</v>
      </c>
      <c r="K213" s="729">
        <f>VLOOKUP(I213,'[21]MATRIZ CALIFICACIÓN'!$B$10:$C$14,2,0)</f>
        <v>1</v>
      </c>
      <c r="L213" s="780">
        <f>HLOOKUP(J213,'[21]MATRIZ CALIFICACIÓN'!$D$8:$F$9,2,0)</f>
        <v>1</v>
      </c>
      <c r="M213" s="729">
        <f>VALUE(CONCATENATE(K213,L213))</f>
        <v>11</v>
      </c>
      <c r="N213" s="783" t="str">
        <f>VLOOKUP(M213,'[21]MATRIZ CALIFICACIÓN'!$D$27:$E$69,2,0)</f>
        <v>BAJA</v>
      </c>
      <c r="O213" s="250" t="s">
        <v>514</v>
      </c>
      <c r="P213" s="340" t="s">
        <v>106</v>
      </c>
      <c r="Q213" s="597" t="s">
        <v>47</v>
      </c>
      <c r="R213" s="785" t="s">
        <v>113</v>
      </c>
      <c r="S213" s="623" t="s">
        <v>10</v>
      </c>
      <c r="T213" s="623" t="s">
        <v>297</v>
      </c>
      <c r="U213" s="337" t="s">
        <v>515</v>
      </c>
      <c r="V213" s="777" t="s">
        <v>516</v>
      </c>
      <c r="W213" s="697" t="s">
        <v>517</v>
      </c>
      <c r="X213" s="789" t="s">
        <v>798</v>
      </c>
      <c r="Y213" s="668" t="s">
        <v>813</v>
      </c>
      <c r="Z213" s="554" t="s">
        <v>814</v>
      </c>
      <c r="AA213" s="554" t="s">
        <v>815</v>
      </c>
      <c r="AB213" s="672">
        <v>1</v>
      </c>
      <c r="AC213" s="158"/>
      <c r="AD213" s="161"/>
      <c r="AE213" s="158"/>
      <c r="AF213" s="161"/>
      <c r="AG213" s="158"/>
      <c r="AH213" s="161"/>
      <c r="AI213" s="158"/>
      <c r="AJ213" s="161"/>
      <c r="AK213" s="158"/>
      <c r="AL213" s="161"/>
      <c r="AM213" s="158"/>
    </row>
    <row r="214" spans="1:39" ht="61.5" customHeight="1" x14ac:dyDescent="0.2">
      <c r="A214" s="826"/>
      <c r="B214" s="801"/>
      <c r="C214" s="843"/>
      <c r="D214" s="773" t="s">
        <v>161</v>
      </c>
      <c r="E214" s="729" t="s">
        <v>160</v>
      </c>
      <c r="F214" s="301" t="s">
        <v>518</v>
      </c>
      <c r="G214" s="1023"/>
      <c r="H214" s="774" t="s">
        <v>519</v>
      </c>
      <c r="I214" s="620"/>
      <c r="J214" s="598"/>
      <c r="K214" s="730"/>
      <c r="L214" s="781"/>
      <c r="M214" s="730"/>
      <c r="N214" s="751"/>
      <c r="O214" s="774" t="s">
        <v>520</v>
      </c>
      <c r="P214" s="776" t="s">
        <v>106</v>
      </c>
      <c r="Q214" s="598"/>
      <c r="R214" s="786"/>
      <c r="S214" s="624"/>
      <c r="T214" s="624"/>
      <c r="U214" s="824" t="s">
        <v>521</v>
      </c>
      <c r="V214" s="778"/>
      <c r="W214" s="570"/>
      <c r="X214" s="790"/>
      <c r="Y214" s="669"/>
      <c r="Z214" s="552"/>
      <c r="AA214" s="552"/>
      <c r="AB214" s="673"/>
      <c r="AC214" s="159"/>
      <c r="AD214" s="162"/>
      <c r="AE214" s="159"/>
      <c r="AF214" s="162"/>
      <c r="AG214" s="159"/>
      <c r="AH214" s="162"/>
      <c r="AI214" s="159"/>
      <c r="AJ214" s="162"/>
      <c r="AK214" s="159"/>
      <c r="AL214" s="162"/>
      <c r="AM214" s="159"/>
    </row>
    <row r="215" spans="1:39" ht="44.25" customHeight="1" x14ac:dyDescent="0.2">
      <c r="A215" s="826"/>
      <c r="B215" s="801"/>
      <c r="C215" s="843"/>
      <c r="D215" s="753"/>
      <c r="E215" s="730"/>
      <c r="F215" s="301" t="s">
        <v>522</v>
      </c>
      <c r="G215" s="1023"/>
      <c r="H215" s="774"/>
      <c r="I215" s="620"/>
      <c r="J215" s="598"/>
      <c r="K215" s="730"/>
      <c r="L215" s="781"/>
      <c r="M215" s="730"/>
      <c r="N215" s="751"/>
      <c r="O215" s="774"/>
      <c r="P215" s="771"/>
      <c r="Q215" s="598"/>
      <c r="R215" s="786"/>
      <c r="S215" s="624"/>
      <c r="T215" s="624"/>
      <c r="U215" s="795"/>
      <c r="V215" s="778"/>
      <c r="W215" s="570"/>
      <c r="X215" s="790"/>
      <c r="Y215" s="669"/>
      <c r="Z215" s="552"/>
      <c r="AA215" s="552"/>
      <c r="AB215" s="673"/>
      <c r="AC215" s="159"/>
      <c r="AD215" s="162"/>
      <c r="AE215" s="159"/>
      <c r="AF215" s="162"/>
      <c r="AG215" s="159"/>
      <c r="AH215" s="162"/>
      <c r="AI215" s="159"/>
      <c r="AJ215" s="162"/>
      <c r="AK215" s="159"/>
      <c r="AL215" s="162"/>
      <c r="AM215" s="159"/>
    </row>
    <row r="216" spans="1:39" ht="33.75" customHeight="1" thickBot="1" x14ac:dyDescent="0.25">
      <c r="A216" s="826"/>
      <c r="B216" s="801"/>
      <c r="C216" s="844"/>
      <c r="D216" s="550"/>
      <c r="E216" s="568"/>
      <c r="F216" s="338" t="s">
        <v>523</v>
      </c>
      <c r="G216" s="1024"/>
      <c r="H216" s="775"/>
      <c r="I216" s="622"/>
      <c r="J216" s="600"/>
      <c r="K216" s="568"/>
      <c r="L216" s="782"/>
      <c r="M216" s="568"/>
      <c r="N216" s="784"/>
      <c r="O216" s="775"/>
      <c r="P216" s="772"/>
      <c r="Q216" s="600"/>
      <c r="R216" s="787"/>
      <c r="S216" s="625"/>
      <c r="T216" s="625"/>
      <c r="U216" s="796"/>
      <c r="V216" s="779"/>
      <c r="W216" s="571"/>
      <c r="X216" s="791"/>
      <c r="Y216" s="670"/>
      <c r="Z216" s="671"/>
      <c r="AA216" s="671"/>
      <c r="AB216" s="674"/>
      <c r="AC216" s="159"/>
      <c r="AD216" s="162"/>
      <c r="AE216" s="159"/>
      <c r="AF216" s="162"/>
      <c r="AG216" s="159"/>
      <c r="AH216" s="162"/>
      <c r="AI216" s="159"/>
      <c r="AJ216" s="162"/>
      <c r="AK216" s="159"/>
      <c r="AL216" s="162"/>
      <c r="AM216" s="159"/>
    </row>
    <row r="217" spans="1:39" ht="62.25" customHeight="1" x14ac:dyDescent="0.2">
      <c r="A217" s="826"/>
      <c r="B217" s="801"/>
      <c r="C217" s="843">
        <v>42</v>
      </c>
      <c r="D217" s="753" t="s">
        <v>164</v>
      </c>
      <c r="E217" s="760" t="s">
        <v>160</v>
      </c>
      <c r="F217" s="250" t="s">
        <v>524</v>
      </c>
      <c r="G217" s="788" t="s">
        <v>525</v>
      </c>
      <c r="H217" s="250" t="s">
        <v>513</v>
      </c>
      <c r="I217" s="763" t="s">
        <v>47</v>
      </c>
      <c r="J217" s="762" t="s">
        <v>113</v>
      </c>
      <c r="K217" s="730">
        <f>VLOOKUP(I217,'[6]MATRIZ CALIFICACIÓN'!$B$10:$C$14,2,0)</f>
        <v>1</v>
      </c>
      <c r="L217" s="781">
        <f>HLOOKUP(J217,'[6]MATRIZ CALIFICACIÓN'!$D$8:$F$9,2,0)</f>
        <v>1</v>
      </c>
      <c r="M217" s="730">
        <f>VALUE(CONCATENATE(K217,L217))</f>
        <v>11</v>
      </c>
      <c r="N217" s="718" t="str">
        <f>VLOOKUP(M217,'[21]MATRIZ CALIFICACIÓN'!$D$27:$E$69,2,0)</f>
        <v>BAJA</v>
      </c>
      <c r="O217" s="718" t="s">
        <v>526</v>
      </c>
      <c r="P217" s="559" t="s">
        <v>106</v>
      </c>
      <c r="Q217" s="745" t="s">
        <v>47</v>
      </c>
      <c r="R217" s="559" t="s">
        <v>113</v>
      </c>
      <c r="S217" s="624" t="s">
        <v>10</v>
      </c>
      <c r="T217" s="628" t="s">
        <v>297</v>
      </c>
      <c r="U217" s="341" t="s">
        <v>515</v>
      </c>
      <c r="V217" s="771" t="s">
        <v>516</v>
      </c>
      <c r="W217" s="570" t="s">
        <v>517</v>
      </c>
      <c r="X217" s="630" t="s">
        <v>798</v>
      </c>
      <c r="Y217" s="676" t="s">
        <v>813</v>
      </c>
      <c r="Z217" s="675" t="s">
        <v>814</v>
      </c>
      <c r="AA217" s="675" t="s">
        <v>815</v>
      </c>
      <c r="AB217" s="679">
        <v>1</v>
      </c>
      <c r="AC217" s="158"/>
      <c r="AD217" s="161"/>
      <c r="AE217" s="158"/>
      <c r="AF217" s="161"/>
      <c r="AG217" s="158"/>
      <c r="AH217" s="161"/>
      <c r="AI217" s="158"/>
      <c r="AJ217" s="161"/>
      <c r="AK217" s="158"/>
      <c r="AL217" s="161"/>
      <c r="AM217" s="158"/>
    </row>
    <row r="218" spans="1:39" ht="51.75" customHeight="1" x14ac:dyDescent="0.2">
      <c r="A218" s="826"/>
      <c r="B218" s="801"/>
      <c r="C218" s="843"/>
      <c r="D218" s="753"/>
      <c r="E218" s="760"/>
      <c r="F218" s="301" t="s">
        <v>527</v>
      </c>
      <c r="G218" s="788"/>
      <c r="H218" s="301" t="s">
        <v>528</v>
      </c>
      <c r="I218" s="620"/>
      <c r="J218" s="598"/>
      <c r="K218" s="730"/>
      <c r="L218" s="781"/>
      <c r="M218" s="730"/>
      <c r="N218" s="718"/>
      <c r="O218" s="718"/>
      <c r="P218" s="559"/>
      <c r="Q218" s="745"/>
      <c r="R218" s="559"/>
      <c r="S218" s="624"/>
      <c r="T218" s="628"/>
      <c r="U218" s="769" t="s">
        <v>529</v>
      </c>
      <c r="V218" s="771"/>
      <c r="W218" s="570"/>
      <c r="X218" s="631"/>
      <c r="Y218" s="677"/>
      <c r="Z218" s="562"/>
      <c r="AA218" s="562"/>
      <c r="AB218" s="680"/>
      <c r="AC218" s="159"/>
      <c r="AD218" s="162"/>
      <c r="AE218" s="159"/>
      <c r="AF218" s="162"/>
      <c r="AG218" s="159"/>
      <c r="AH218" s="162"/>
      <c r="AI218" s="159"/>
      <c r="AJ218" s="162"/>
      <c r="AK218" s="159"/>
      <c r="AL218" s="162"/>
      <c r="AM218" s="159"/>
    </row>
    <row r="219" spans="1:39" ht="20.25" customHeight="1" x14ac:dyDescent="0.2">
      <c r="A219" s="826"/>
      <c r="B219" s="801"/>
      <c r="C219" s="843"/>
      <c r="D219" s="753"/>
      <c r="E219" s="760"/>
      <c r="F219" s="624" t="s">
        <v>530</v>
      </c>
      <c r="G219" s="788"/>
      <c r="H219" s="624" t="s">
        <v>531</v>
      </c>
      <c r="I219" s="620"/>
      <c r="J219" s="598"/>
      <c r="K219" s="730"/>
      <c r="L219" s="781"/>
      <c r="M219" s="730"/>
      <c r="N219" s="718"/>
      <c r="O219" s="718"/>
      <c r="P219" s="559"/>
      <c r="Q219" s="745"/>
      <c r="R219" s="559"/>
      <c r="S219" s="624"/>
      <c r="T219" s="628"/>
      <c r="U219" s="769"/>
      <c r="V219" s="771"/>
      <c r="W219" s="570"/>
      <c r="X219" s="631"/>
      <c r="Y219" s="677"/>
      <c r="Z219" s="562"/>
      <c r="AA219" s="562"/>
      <c r="AB219" s="680"/>
      <c r="AC219" s="159"/>
      <c r="AD219" s="162"/>
      <c r="AE219" s="159"/>
      <c r="AF219" s="162"/>
      <c r="AG219" s="159"/>
      <c r="AH219" s="162"/>
      <c r="AI219" s="159"/>
      <c r="AJ219" s="162"/>
      <c r="AK219" s="159"/>
      <c r="AL219" s="162"/>
      <c r="AM219" s="159"/>
    </row>
    <row r="220" spans="1:39" ht="20.25" customHeight="1" x14ac:dyDescent="0.2">
      <c r="A220" s="826"/>
      <c r="B220" s="801"/>
      <c r="C220" s="843"/>
      <c r="D220" s="753"/>
      <c r="E220" s="760"/>
      <c r="F220" s="624"/>
      <c r="G220" s="788"/>
      <c r="H220" s="624"/>
      <c r="I220" s="621"/>
      <c r="J220" s="599"/>
      <c r="K220" s="730"/>
      <c r="L220" s="781"/>
      <c r="M220" s="730"/>
      <c r="N220" s="718"/>
      <c r="O220" s="718"/>
      <c r="P220" s="559"/>
      <c r="Q220" s="745"/>
      <c r="R220" s="559"/>
      <c r="S220" s="624"/>
      <c r="T220" s="628"/>
      <c r="U220" s="769"/>
      <c r="V220" s="771"/>
      <c r="W220" s="570"/>
      <c r="X220" s="631"/>
      <c r="Y220" s="677"/>
      <c r="Z220" s="562"/>
      <c r="AA220" s="562"/>
      <c r="AB220" s="680"/>
      <c r="AC220" s="159"/>
      <c r="AD220" s="162"/>
      <c r="AE220" s="159"/>
      <c r="AF220" s="162"/>
      <c r="AG220" s="159"/>
      <c r="AH220" s="162"/>
      <c r="AI220" s="159"/>
      <c r="AJ220" s="162"/>
      <c r="AK220" s="159"/>
      <c r="AL220" s="162"/>
      <c r="AM220" s="159"/>
    </row>
    <row r="221" spans="1:39" ht="48" customHeight="1" thickBot="1" x14ac:dyDescent="0.25">
      <c r="A221" s="826"/>
      <c r="B221" s="802"/>
      <c r="C221" s="844"/>
      <c r="D221" s="550"/>
      <c r="E221" s="761"/>
      <c r="F221" s="625"/>
      <c r="G221" s="700"/>
      <c r="H221" s="625"/>
      <c r="I221" s="622"/>
      <c r="J221" s="600"/>
      <c r="K221" s="568"/>
      <c r="L221" s="782"/>
      <c r="M221" s="568"/>
      <c r="N221" s="719"/>
      <c r="O221" s="719"/>
      <c r="P221" s="560"/>
      <c r="Q221" s="1021"/>
      <c r="R221" s="560"/>
      <c r="S221" s="625"/>
      <c r="T221" s="629"/>
      <c r="U221" s="770"/>
      <c r="V221" s="772"/>
      <c r="W221" s="571"/>
      <c r="X221" s="632"/>
      <c r="Y221" s="678"/>
      <c r="Z221" s="563"/>
      <c r="AA221" s="563"/>
      <c r="AB221" s="681"/>
      <c r="AC221" s="160"/>
      <c r="AD221" s="163"/>
      <c r="AE221" s="160"/>
      <c r="AF221" s="163"/>
      <c r="AG221" s="160"/>
      <c r="AH221" s="163"/>
      <c r="AI221" s="160"/>
      <c r="AJ221" s="163"/>
      <c r="AK221" s="160"/>
      <c r="AL221" s="163"/>
      <c r="AM221" s="160"/>
    </row>
    <row r="222" spans="1:39" ht="78" customHeight="1" x14ac:dyDescent="0.2">
      <c r="A222" s="724" t="s">
        <v>533</v>
      </c>
      <c r="B222" s="729" t="s">
        <v>532</v>
      </c>
      <c r="C222" s="1017">
        <v>43</v>
      </c>
      <c r="D222" s="350" t="s">
        <v>163</v>
      </c>
      <c r="E222" s="729" t="s">
        <v>158</v>
      </c>
      <c r="F222" s="348" t="s">
        <v>534</v>
      </c>
      <c r="G222" s="558" t="s">
        <v>538</v>
      </c>
      <c r="H222" s="340" t="s">
        <v>609</v>
      </c>
      <c r="I222" s="597" t="s">
        <v>29</v>
      </c>
      <c r="J222" s="597" t="s">
        <v>114</v>
      </c>
      <c r="K222" s="558">
        <f>VLOOKUP(I222,'[12]MATRIZ CALIFICACIÓN'!$B$10:$C$14,2,0)</f>
        <v>3</v>
      </c>
      <c r="L222" s="740">
        <f>HLOOKUP(J222,'[12]MATRIZ CALIFICACIÓN'!$D$8:$F$9,2,0)</f>
        <v>2</v>
      </c>
      <c r="M222" s="558">
        <f>VALUE(CONCATENATE(K222,L222))</f>
        <v>32</v>
      </c>
      <c r="N222" s="743" t="str">
        <f>VLOOKUP(M222,'MATRIZ CALIFICACIÓN'!$D$27:$E$69,2,0)</f>
        <v xml:space="preserve">ALTA </v>
      </c>
      <c r="O222" s="343" t="s">
        <v>539</v>
      </c>
      <c r="P222" s="558" t="s">
        <v>106</v>
      </c>
      <c r="Q222" s="597" t="s">
        <v>47</v>
      </c>
      <c r="R222" s="619" t="s">
        <v>114</v>
      </c>
      <c r="S222" s="623" t="s">
        <v>10</v>
      </c>
      <c r="T222" s="241" t="s">
        <v>542</v>
      </c>
      <c r="U222" s="345" t="s">
        <v>543</v>
      </c>
      <c r="V222" s="361" t="s">
        <v>544</v>
      </c>
      <c r="W222" s="697" t="s">
        <v>545</v>
      </c>
      <c r="X222" s="349" t="s">
        <v>546</v>
      </c>
      <c r="Y222" s="385" t="s">
        <v>720</v>
      </c>
      <c r="Z222" s="348" t="s">
        <v>721</v>
      </c>
      <c r="AA222" s="697" t="s">
        <v>545</v>
      </c>
      <c r="AB222" s="388">
        <v>1</v>
      </c>
      <c r="AC222" s="158"/>
      <c r="AD222" s="161"/>
      <c r="AE222" s="158"/>
      <c r="AF222" s="161"/>
      <c r="AG222" s="158"/>
      <c r="AH222" s="161"/>
      <c r="AI222" s="158"/>
      <c r="AJ222" s="161"/>
      <c r="AK222" s="158"/>
      <c r="AL222" s="161"/>
      <c r="AM222" s="158"/>
    </row>
    <row r="223" spans="1:39" ht="53.25" customHeight="1" x14ac:dyDescent="0.2">
      <c r="A223" s="725"/>
      <c r="B223" s="730"/>
      <c r="C223" s="1018"/>
      <c r="D223" s="351" t="s">
        <v>164</v>
      </c>
      <c r="E223" s="730"/>
      <c r="F223" s="347" t="s">
        <v>535</v>
      </c>
      <c r="G223" s="559"/>
      <c r="H223" s="346" t="s">
        <v>610</v>
      </c>
      <c r="I223" s="598"/>
      <c r="J223" s="598"/>
      <c r="K223" s="559"/>
      <c r="L223" s="741"/>
      <c r="M223" s="559"/>
      <c r="N223" s="718"/>
      <c r="O223" s="344" t="s">
        <v>540</v>
      </c>
      <c r="P223" s="559"/>
      <c r="Q223" s="598"/>
      <c r="R223" s="620"/>
      <c r="S223" s="624"/>
      <c r="T223" s="701" t="s">
        <v>238</v>
      </c>
      <c r="U223" s="710" t="s">
        <v>547</v>
      </c>
      <c r="V223" s="712" t="s">
        <v>544</v>
      </c>
      <c r="W223" s="570"/>
      <c r="X223" s="702" t="s">
        <v>548</v>
      </c>
      <c r="Y223" s="386" t="s">
        <v>722</v>
      </c>
      <c r="Z223" s="698" t="s">
        <v>723</v>
      </c>
      <c r="AA223" s="570"/>
      <c r="AB223" s="389" t="s">
        <v>722</v>
      </c>
      <c r="AC223" s="159"/>
      <c r="AD223" s="162"/>
      <c r="AE223" s="159"/>
      <c r="AF223" s="162"/>
      <c r="AG223" s="159"/>
      <c r="AH223" s="162"/>
      <c r="AI223" s="159"/>
      <c r="AJ223" s="162"/>
      <c r="AK223" s="159"/>
      <c r="AL223" s="162"/>
      <c r="AM223" s="159"/>
    </row>
    <row r="224" spans="1:39" ht="43.5" customHeight="1" x14ac:dyDescent="0.2">
      <c r="A224" s="725"/>
      <c r="B224" s="730"/>
      <c r="C224" s="1018"/>
      <c r="D224" s="766" t="s">
        <v>166</v>
      </c>
      <c r="E224" s="730"/>
      <c r="F224" s="347" t="s">
        <v>536</v>
      </c>
      <c r="G224" s="559"/>
      <c r="H224" s="346" t="s">
        <v>611</v>
      </c>
      <c r="I224" s="598"/>
      <c r="J224" s="598"/>
      <c r="K224" s="559"/>
      <c r="L224" s="741"/>
      <c r="M224" s="559"/>
      <c r="N224" s="718"/>
      <c r="O224" s="717" t="s">
        <v>541</v>
      </c>
      <c r="P224" s="559"/>
      <c r="Q224" s="598"/>
      <c r="R224" s="620"/>
      <c r="S224" s="624"/>
      <c r="T224" s="709"/>
      <c r="U224" s="711"/>
      <c r="V224" s="713"/>
      <c r="W224" s="570"/>
      <c r="X224" s="683"/>
      <c r="Y224" s="387"/>
      <c r="Z224" s="699"/>
      <c r="AA224" s="570"/>
      <c r="AB224" s="390"/>
      <c r="AC224" s="159"/>
      <c r="AD224" s="162"/>
      <c r="AE224" s="159"/>
      <c r="AF224" s="162"/>
      <c r="AG224" s="159"/>
      <c r="AH224" s="162"/>
      <c r="AI224" s="159"/>
      <c r="AJ224" s="162"/>
      <c r="AK224" s="159"/>
      <c r="AL224" s="162"/>
      <c r="AM224" s="159"/>
    </row>
    <row r="225" spans="1:39" ht="29.25" customHeight="1" x14ac:dyDescent="0.2">
      <c r="A225" s="725"/>
      <c r="B225" s="730"/>
      <c r="C225" s="1018"/>
      <c r="D225" s="767"/>
      <c r="E225" s="730"/>
      <c r="F225" s="710" t="s">
        <v>537</v>
      </c>
      <c r="G225" s="559"/>
      <c r="H225" s="701" t="s">
        <v>612</v>
      </c>
      <c r="I225" s="599"/>
      <c r="J225" s="599"/>
      <c r="K225" s="559"/>
      <c r="L225" s="741"/>
      <c r="M225" s="559"/>
      <c r="N225" s="718"/>
      <c r="O225" s="718"/>
      <c r="P225" s="559"/>
      <c r="Q225" s="599"/>
      <c r="R225" s="621"/>
      <c r="S225" s="624"/>
      <c r="T225" s="701" t="s">
        <v>322</v>
      </c>
      <c r="U225" s="710" t="s">
        <v>549</v>
      </c>
      <c r="V225" s="712" t="s">
        <v>544</v>
      </c>
      <c r="W225" s="570"/>
      <c r="X225" s="702" t="s">
        <v>550</v>
      </c>
      <c r="Y225" s="701" t="s">
        <v>722</v>
      </c>
      <c r="Z225" s="698" t="s">
        <v>724</v>
      </c>
      <c r="AA225" s="570"/>
      <c r="AB225" s="702" t="s">
        <v>722</v>
      </c>
      <c r="AC225" s="159"/>
      <c r="AD225" s="162"/>
      <c r="AE225" s="159"/>
      <c r="AF225" s="162"/>
      <c r="AG225" s="159"/>
      <c r="AH225" s="162"/>
      <c r="AI225" s="159"/>
      <c r="AJ225" s="162"/>
      <c r="AK225" s="159"/>
      <c r="AL225" s="162"/>
      <c r="AM225" s="159"/>
    </row>
    <row r="226" spans="1:39" ht="35.25" customHeight="1" thickBot="1" x14ac:dyDescent="0.25">
      <c r="A226" s="725"/>
      <c r="B226" s="730"/>
      <c r="C226" s="1019"/>
      <c r="D226" s="768"/>
      <c r="E226" s="568"/>
      <c r="F226" s="612"/>
      <c r="G226" s="560"/>
      <c r="H226" s="560"/>
      <c r="I226" s="600"/>
      <c r="J226" s="600"/>
      <c r="K226" s="560"/>
      <c r="L226" s="742"/>
      <c r="M226" s="560"/>
      <c r="N226" s="719"/>
      <c r="O226" s="719"/>
      <c r="P226" s="560"/>
      <c r="Q226" s="600"/>
      <c r="R226" s="622"/>
      <c r="S226" s="625"/>
      <c r="T226" s="560"/>
      <c r="U226" s="612"/>
      <c r="V226" s="731"/>
      <c r="W226" s="571"/>
      <c r="X226" s="703"/>
      <c r="Y226" s="560"/>
      <c r="Z226" s="700"/>
      <c r="AA226" s="571"/>
      <c r="AB226" s="703"/>
      <c r="AC226" s="160"/>
      <c r="AD226" s="163"/>
      <c r="AE226" s="160"/>
      <c r="AF226" s="163"/>
      <c r="AG226" s="160"/>
      <c r="AH226" s="163"/>
      <c r="AI226" s="160"/>
      <c r="AJ226" s="163"/>
      <c r="AK226" s="160"/>
      <c r="AL226" s="163"/>
      <c r="AM226" s="160"/>
    </row>
    <row r="227" spans="1:39" ht="72.75" customHeight="1" x14ac:dyDescent="0.2">
      <c r="A227" s="725"/>
      <c r="B227" s="730"/>
      <c r="C227" s="721">
        <v>44</v>
      </c>
      <c r="D227" s="353" t="s">
        <v>163</v>
      </c>
      <c r="E227" s="729" t="s">
        <v>157</v>
      </c>
      <c r="F227" s="357" t="s">
        <v>509</v>
      </c>
      <c r="G227" s="559" t="s">
        <v>555</v>
      </c>
      <c r="H227" s="303" t="s">
        <v>609</v>
      </c>
      <c r="I227" s="762" t="s">
        <v>13</v>
      </c>
      <c r="J227" s="762" t="s">
        <v>114</v>
      </c>
      <c r="K227" s="559">
        <f>VLOOKUP(I227,'[12]MATRIZ CALIFICACIÓN'!$B$10:$C$14,2,0)</f>
        <v>4</v>
      </c>
      <c r="L227" s="741">
        <f>HLOOKUP(J227,'[12]MATRIZ CALIFICACIÓN'!$D$8:$F$9,2,0)</f>
        <v>2</v>
      </c>
      <c r="M227" s="559">
        <f>VALUE(CONCATENATE(K227,L227))</f>
        <v>42</v>
      </c>
      <c r="N227" s="743" t="str">
        <f>VLOOKUP(M227,'MATRIZ CALIFICACIÓN'!$D$27:$E$69,2,0)</f>
        <v xml:space="preserve">ALTA </v>
      </c>
      <c r="O227" s="293" t="s">
        <v>556</v>
      </c>
      <c r="P227" s="558" t="s">
        <v>106</v>
      </c>
      <c r="Q227" s="762" t="s">
        <v>12</v>
      </c>
      <c r="R227" s="763" t="s">
        <v>114</v>
      </c>
      <c r="S227" s="755" t="s">
        <v>35</v>
      </c>
      <c r="T227" s="266" t="s">
        <v>428</v>
      </c>
      <c r="U227" s="252" t="s">
        <v>559</v>
      </c>
      <c r="V227" s="354" t="s">
        <v>560</v>
      </c>
      <c r="W227" s="720" t="s">
        <v>545</v>
      </c>
      <c r="X227" s="475" t="s">
        <v>561</v>
      </c>
      <c r="Y227" s="393" t="s">
        <v>428</v>
      </c>
      <c r="Z227" s="394" t="s">
        <v>725</v>
      </c>
      <c r="AA227" s="697" t="s">
        <v>545</v>
      </c>
      <c r="AB227" s="395">
        <v>1</v>
      </c>
      <c r="AC227" s="158"/>
      <c r="AD227" s="161"/>
      <c r="AE227" s="158"/>
      <c r="AF227" s="161"/>
      <c r="AG227" s="158"/>
      <c r="AH227" s="161"/>
      <c r="AI227" s="158"/>
      <c r="AJ227" s="161"/>
      <c r="AK227" s="158"/>
      <c r="AL227" s="161"/>
      <c r="AM227" s="158"/>
    </row>
    <row r="228" spans="1:39" ht="66" customHeight="1" x14ac:dyDescent="0.2">
      <c r="A228" s="725"/>
      <c r="B228" s="730"/>
      <c r="C228" s="721"/>
      <c r="D228" s="352" t="s">
        <v>166</v>
      </c>
      <c r="E228" s="730"/>
      <c r="F228" s="358" t="s">
        <v>551</v>
      </c>
      <c r="G228" s="559"/>
      <c r="H228" s="262" t="s">
        <v>613</v>
      </c>
      <c r="I228" s="598"/>
      <c r="J228" s="598"/>
      <c r="K228" s="559"/>
      <c r="L228" s="741"/>
      <c r="M228" s="559"/>
      <c r="N228" s="718"/>
      <c r="O228" s="290" t="s">
        <v>541</v>
      </c>
      <c r="P228" s="559"/>
      <c r="Q228" s="598"/>
      <c r="R228" s="620"/>
      <c r="S228" s="755"/>
      <c r="T228" s="240" t="s">
        <v>322</v>
      </c>
      <c r="U228" s="262" t="s">
        <v>562</v>
      </c>
      <c r="V228" s="354" t="s">
        <v>563</v>
      </c>
      <c r="W228" s="631"/>
      <c r="X228" s="476" t="s">
        <v>564</v>
      </c>
      <c r="Y228" s="396" t="s">
        <v>722</v>
      </c>
      <c r="Z228" s="392" t="s">
        <v>724</v>
      </c>
      <c r="AA228" s="570"/>
      <c r="AB228" s="391" t="s">
        <v>722</v>
      </c>
      <c r="AC228" s="159"/>
      <c r="AD228" s="162"/>
      <c r="AE228" s="159"/>
      <c r="AF228" s="162"/>
      <c r="AG228" s="159"/>
      <c r="AH228" s="162"/>
      <c r="AI228" s="159"/>
      <c r="AJ228" s="162"/>
      <c r="AK228" s="159"/>
      <c r="AL228" s="162"/>
      <c r="AM228" s="159"/>
    </row>
    <row r="229" spans="1:39" ht="74.25" customHeight="1" x14ac:dyDescent="0.2">
      <c r="A229" s="725"/>
      <c r="B229" s="730"/>
      <c r="C229" s="721"/>
      <c r="D229" s="352" t="s">
        <v>162</v>
      </c>
      <c r="E229" s="730"/>
      <c r="F229" s="359" t="s">
        <v>552</v>
      </c>
      <c r="G229" s="559"/>
      <c r="H229" s="247" t="s">
        <v>614</v>
      </c>
      <c r="I229" s="598"/>
      <c r="J229" s="598"/>
      <c r="K229" s="559"/>
      <c r="L229" s="741"/>
      <c r="M229" s="559"/>
      <c r="N229" s="718"/>
      <c r="O229" s="290" t="s">
        <v>557</v>
      </c>
      <c r="P229" s="559"/>
      <c r="Q229" s="598"/>
      <c r="R229" s="620"/>
      <c r="S229" s="755"/>
      <c r="T229" s="240" t="s">
        <v>565</v>
      </c>
      <c r="U229" s="262" t="s">
        <v>566</v>
      </c>
      <c r="V229" s="355" t="s">
        <v>567</v>
      </c>
      <c r="W229" s="631"/>
      <c r="X229" s="476" t="s">
        <v>568</v>
      </c>
      <c r="Y229" s="396" t="s">
        <v>722</v>
      </c>
      <c r="Z229" s="392" t="s">
        <v>726</v>
      </c>
      <c r="AA229" s="570"/>
      <c r="AB229" s="391" t="s">
        <v>722</v>
      </c>
      <c r="AC229" s="159"/>
      <c r="AD229" s="162"/>
      <c r="AE229" s="159"/>
      <c r="AF229" s="162"/>
      <c r="AG229" s="159"/>
      <c r="AH229" s="162"/>
      <c r="AI229" s="159"/>
      <c r="AJ229" s="162"/>
      <c r="AK229" s="159"/>
      <c r="AL229" s="162"/>
      <c r="AM229" s="159"/>
    </row>
    <row r="230" spans="1:39" ht="60.75" customHeight="1" x14ac:dyDescent="0.2">
      <c r="A230" s="725"/>
      <c r="B230" s="730"/>
      <c r="C230" s="721"/>
      <c r="D230" s="749" t="s">
        <v>164</v>
      </c>
      <c r="E230" s="730"/>
      <c r="F230" s="358" t="s">
        <v>553</v>
      </c>
      <c r="G230" s="559"/>
      <c r="H230" s="262" t="s">
        <v>615</v>
      </c>
      <c r="I230" s="599"/>
      <c r="J230" s="599"/>
      <c r="K230" s="559"/>
      <c r="L230" s="741"/>
      <c r="M230" s="559"/>
      <c r="N230" s="718"/>
      <c r="O230" s="747" t="s">
        <v>558</v>
      </c>
      <c r="P230" s="559"/>
      <c r="Q230" s="599"/>
      <c r="R230" s="621"/>
      <c r="S230" s="755"/>
      <c r="T230" s="701" t="s">
        <v>569</v>
      </c>
      <c r="U230" s="701" t="s">
        <v>570</v>
      </c>
      <c r="V230" s="701" t="s">
        <v>571</v>
      </c>
      <c r="W230" s="631"/>
      <c r="X230" s="707" t="s">
        <v>572</v>
      </c>
      <c r="Y230" s="585" t="s">
        <v>722</v>
      </c>
      <c r="Z230" s="704" t="s">
        <v>727</v>
      </c>
      <c r="AA230" s="570"/>
      <c r="AB230" s="666" t="s">
        <v>722</v>
      </c>
      <c r="AC230" s="159"/>
      <c r="AD230" s="162"/>
      <c r="AE230" s="159"/>
      <c r="AF230" s="162"/>
      <c r="AG230" s="159"/>
      <c r="AH230" s="162"/>
      <c r="AI230" s="159"/>
      <c r="AJ230" s="162"/>
      <c r="AK230" s="159"/>
      <c r="AL230" s="162"/>
      <c r="AM230" s="159"/>
    </row>
    <row r="231" spans="1:39" ht="50.25" customHeight="1" thickBot="1" x14ac:dyDescent="0.25">
      <c r="A231" s="725"/>
      <c r="B231" s="730"/>
      <c r="C231" s="721"/>
      <c r="D231" s="750"/>
      <c r="E231" s="568"/>
      <c r="F231" s="360" t="s">
        <v>554</v>
      </c>
      <c r="G231" s="560"/>
      <c r="H231" s="262" t="s">
        <v>612</v>
      </c>
      <c r="I231" s="600"/>
      <c r="J231" s="600"/>
      <c r="K231" s="560"/>
      <c r="L231" s="742"/>
      <c r="M231" s="560"/>
      <c r="N231" s="719"/>
      <c r="O231" s="748"/>
      <c r="P231" s="560"/>
      <c r="Q231" s="600"/>
      <c r="R231" s="622"/>
      <c r="S231" s="756"/>
      <c r="T231" s="560"/>
      <c r="U231" s="560"/>
      <c r="V231" s="560"/>
      <c r="W231" s="632"/>
      <c r="X231" s="708"/>
      <c r="Y231" s="592"/>
      <c r="Z231" s="705"/>
      <c r="AA231" s="571"/>
      <c r="AB231" s="667"/>
      <c r="AC231" s="160"/>
      <c r="AD231" s="163"/>
      <c r="AE231" s="160"/>
      <c r="AF231" s="163"/>
      <c r="AG231" s="160"/>
      <c r="AH231" s="163"/>
      <c r="AI231" s="160"/>
      <c r="AJ231" s="163"/>
      <c r="AK231" s="160"/>
      <c r="AL231" s="163"/>
      <c r="AM231" s="160"/>
    </row>
    <row r="232" spans="1:39" ht="61.5" customHeight="1" x14ac:dyDescent="0.2">
      <c r="A232" s="725"/>
      <c r="B232" s="730"/>
      <c r="C232" s="752">
        <v>45</v>
      </c>
      <c r="D232" s="258" t="s">
        <v>163</v>
      </c>
      <c r="E232" s="729" t="s">
        <v>156</v>
      </c>
      <c r="F232" s="359" t="s">
        <v>552</v>
      </c>
      <c r="G232" s="558" t="s">
        <v>576</v>
      </c>
      <c r="H232" s="764" t="s">
        <v>616</v>
      </c>
      <c r="I232" s="597" t="s">
        <v>29</v>
      </c>
      <c r="J232" s="597" t="s">
        <v>114</v>
      </c>
      <c r="K232" s="558">
        <f>VLOOKUP(I232,'[12]MATRIZ CALIFICACIÓN'!$B$10:$C$14,2,0)</f>
        <v>3</v>
      </c>
      <c r="L232" s="740">
        <f>HLOOKUP(J232,'[12]MATRIZ CALIFICACIÓN'!$D$8:$F$9,2,0)</f>
        <v>2</v>
      </c>
      <c r="M232" s="558">
        <f>VALUE(CONCATENATE(K232,L232))</f>
        <v>32</v>
      </c>
      <c r="N232" s="743" t="str">
        <f>VLOOKUP(M232,'MATRIZ CALIFICACIÓN'!$D$27:$E$69,2,0)</f>
        <v xml:space="preserve">ALTA </v>
      </c>
      <c r="O232" s="293" t="s">
        <v>556</v>
      </c>
      <c r="P232" s="558" t="s">
        <v>106</v>
      </c>
      <c r="Q232" s="597" t="s">
        <v>12</v>
      </c>
      <c r="R232" s="619" t="s">
        <v>114</v>
      </c>
      <c r="S232" s="754" t="s">
        <v>35</v>
      </c>
      <c r="T232" s="627" t="s">
        <v>569</v>
      </c>
      <c r="U232" s="715" t="s">
        <v>577</v>
      </c>
      <c r="V232" s="738" t="s">
        <v>571</v>
      </c>
      <c r="W232" s="558" t="s">
        <v>545</v>
      </c>
      <c r="X232" s="735" t="s">
        <v>572</v>
      </c>
      <c r="Y232" s="589" t="s">
        <v>722</v>
      </c>
      <c r="Z232" s="722" t="s">
        <v>727</v>
      </c>
      <c r="AA232" s="558" t="s">
        <v>545</v>
      </c>
      <c r="AB232" s="589" t="s">
        <v>722</v>
      </c>
      <c r="AC232" s="158"/>
      <c r="AD232" s="161"/>
      <c r="AE232" s="158"/>
      <c r="AF232" s="161"/>
      <c r="AG232" s="158"/>
      <c r="AH232" s="161"/>
      <c r="AI232" s="158"/>
      <c r="AJ232" s="161"/>
      <c r="AK232" s="158"/>
      <c r="AL232" s="161"/>
      <c r="AM232" s="158"/>
    </row>
    <row r="233" spans="1:39" ht="69" customHeight="1" thickBot="1" x14ac:dyDescent="0.25">
      <c r="A233" s="725"/>
      <c r="B233" s="730"/>
      <c r="C233" s="721"/>
      <c r="D233" s="273" t="s">
        <v>162</v>
      </c>
      <c r="E233" s="730"/>
      <c r="F233" s="359" t="s">
        <v>573</v>
      </c>
      <c r="G233" s="559"/>
      <c r="H233" s="765"/>
      <c r="I233" s="598"/>
      <c r="J233" s="598"/>
      <c r="K233" s="559"/>
      <c r="L233" s="741"/>
      <c r="M233" s="559"/>
      <c r="N233" s="718"/>
      <c r="O233" s="290" t="s">
        <v>541</v>
      </c>
      <c r="P233" s="559"/>
      <c r="Q233" s="598"/>
      <c r="R233" s="620"/>
      <c r="S233" s="755"/>
      <c r="T233" s="714"/>
      <c r="U233" s="716"/>
      <c r="V233" s="739"/>
      <c r="W233" s="559"/>
      <c r="X233" s="728"/>
      <c r="Y233" s="592"/>
      <c r="Z233" s="723"/>
      <c r="AA233" s="559"/>
      <c r="AB233" s="592"/>
      <c r="AC233" s="159"/>
      <c r="AD233" s="162"/>
      <c r="AE233" s="159"/>
      <c r="AF233" s="162"/>
      <c r="AG233" s="159"/>
      <c r="AH233" s="162"/>
      <c r="AI233" s="159"/>
      <c r="AJ233" s="162"/>
      <c r="AK233" s="159"/>
      <c r="AL233" s="162"/>
      <c r="AM233" s="159"/>
    </row>
    <row r="234" spans="1:39" ht="51.75" customHeight="1" x14ac:dyDescent="0.2">
      <c r="A234" s="725"/>
      <c r="B234" s="730"/>
      <c r="C234" s="721"/>
      <c r="D234" s="273" t="s">
        <v>161</v>
      </c>
      <c r="E234" s="730"/>
      <c r="F234" s="359" t="s">
        <v>574</v>
      </c>
      <c r="G234" s="559"/>
      <c r="H234" s="303" t="s">
        <v>615</v>
      </c>
      <c r="I234" s="598"/>
      <c r="J234" s="598"/>
      <c r="K234" s="559"/>
      <c r="L234" s="741"/>
      <c r="M234" s="559"/>
      <c r="N234" s="718"/>
      <c r="O234" s="290" t="s">
        <v>557</v>
      </c>
      <c r="P234" s="559"/>
      <c r="Q234" s="598"/>
      <c r="R234" s="620"/>
      <c r="S234" s="755"/>
      <c r="T234" s="701" t="s">
        <v>322</v>
      </c>
      <c r="U234" s="292" t="s">
        <v>562</v>
      </c>
      <c r="V234" s="299" t="s">
        <v>578</v>
      </c>
      <c r="W234" s="559"/>
      <c r="X234" s="292" t="s">
        <v>564</v>
      </c>
      <c r="Y234" s="396" t="s">
        <v>722</v>
      </c>
      <c r="Z234" s="398" t="s">
        <v>724</v>
      </c>
      <c r="AA234" s="559"/>
      <c r="AB234" s="391" t="s">
        <v>722</v>
      </c>
      <c r="AC234" s="159"/>
      <c r="AD234" s="162"/>
      <c r="AE234" s="159"/>
      <c r="AF234" s="162"/>
      <c r="AG234" s="159"/>
      <c r="AH234" s="162"/>
      <c r="AI234" s="159"/>
      <c r="AJ234" s="162"/>
      <c r="AK234" s="159"/>
      <c r="AL234" s="162"/>
      <c r="AM234" s="159"/>
    </row>
    <row r="235" spans="1:39" ht="57.75" customHeight="1" x14ac:dyDescent="0.2">
      <c r="A235" s="725"/>
      <c r="B235" s="730"/>
      <c r="C235" s="721"/>
      <c r="D235" s="549" t="s">
        <v>165</v>
      </c>
      <c r="E235" s="730"/>
      <c r="F235" s="359" t="s">
        <v>575</v>
      </c>
      <c r="G235" s="559"/>
      <c r="H235" s="363" t="s">
        <v>617</v>
      </c>
      <c r="I235" s="599"/>
      <c r="J235" s="599"/>
      <c r="K235" s="559"/>
      <c r="L235" s="741"/>
      <c r="M235" s="559"/>
      <c r="N235" s="718"/>
      <c r="O235" s="717" t="s">
        <v>558</v>
      </c>
      <c r="P235" s="559"/>
      <c r="Q235" s="599"/>
      <c r="R235" s="621"/>
      <c r="S235" s="755"/>
      <c r="T235" s="559"/>
      <c r="U235" s="292" t="s">
        <v>579</v>
      </c>
      <c r="V235" s="299" t="s">
        <v>578</v>
      </c>
      <c r="W235" s="559"/>
      <c r="X235" s="292" t="s">
        <v>580</v>
      </c>
      <c r="Y235" s="396" t="s">
        <v>722</v>
      </c>
      <c r="Z235" s="398" t="s">
        <v>728</v>
      </c>
      <c r="AA235" s="559"/>
      <c r="AB235" s="391" t="s">
        <v>722</v>
      </c>
      <c r="AC235" s="159"/>
      <c r="AD235" s="162"/>
      <c r="AE235" s="159"/>
      <c r="AF235" s="162"/>
      <c r="AG235" s="159"/>
      <c r="AH235" s="162"/>
      <c r="AI235" s="159"/>
      <c r="AJ235" s="162"/>
      <c r="AK235" s="159"/>
      <c r="AL235" s="162"/>
      <c r="AM235" s="159"/>
    </row>
    <row r="236" spans="1:39" ht="67.5" customHeight="1" thickBot="1" x14ac:dyDescent="0.25">
      <c r="A236" s="725"/>
      <c r="B236" s="730"/>
      <c r="C236" s="721"/>
      <c r="D236" s="550"/>
      <c r="E236" s="568"/>
      <c r="F236" s="359" t="s">
        <v>553</v>
      </c>
      <c r="G236" s="560"/>
      <c r="H236" s="256" t="s">
        <v>618</v>
      </c>
      <c r="I236" s="600"/>
      <c r="J236" s="600"/>
      <c r="K236" s="560"/>
      <c r="L236" s="742"/>
      <c r="M236" s="560"/>
      <c r="N236" s="719"/>
      <c r="O236" s="719"/>
      <c r="P236" s="560"/>
      <c r="Q236" s="600"/>
      <c r="R236" s="622"/>
      <c r="S236" s="756"/>
      <c r="T236" s="560"/>
      <c r="U236" s="292" t="s">
        <v>581</v>
      </c>
      <c r="V236" s="299" t="s">
        <v>578</v>
      </c>
      <c r="W236" s="560"/>
      <c r="X236" s="292" t="s">
        <v>582</v>
      </c>
      <c r="Y236" s="397" t="s">
        <v>722</v>
      </c>
      <c r="Z236" s="399" t="s">
        <v>729</v>
      </c>
      <c r="AA236" s="560"/>
      <c r="AB236" s="397" t="s">
        <v>722</v>
      </c>
      <c r="AC236" s="160"/>
      <c r="AD236" s="163"/>
      <c r="AE236" s="160"/>
      <c r="AF236" s="163"/>
      <c r="AG236" s="160"/>
      <c r="AH236" s="163"/>
      <c r="AI236" s="160"/>
      <c r="AJ236" s="163"/>
      <c r="AK236" s="160"/>
      <c r="AL236" s="163"/>
      <c r="AM236" s="160"/>
    </row>
    <row r="237" spans="1:39" ht="75" customHeight="1" x14ac:dyDescent="0.2">
      <c r="A237" s="725"/>
      <c r="B237" s="730"/>
      <c r="C237" s="752">
        <v>46</v>
      </c>
      <c r="D237" s="258" t="s">
        <v>163</v>
      </c>
      <c r="E237" s="729" t="s">
        <v>157</v>
      </c>
      <c r="F237" s="364" t="s">
        <v>509</v>
      </c>
      <c r="G237" s="549" t="s">
        <v>583</v>
      </c>
      <c r="H237" s="340" t="s">
        <v>619</v>
      </c>
      <c r="I237" s="597" t="s">
        <v>29</v>
      </c>
      <c r="J237" s="597" t="s">
        <v>114</v>
      </c>
      <c r="K237" s="558">
        <f>VLOOKUP(I237,'[12]MATRIZ CALIFICACIÓN'!$B$10:$C$14,2,0)</f>
        <v>3</v>
      </c>
      <c r="L237" s="740">
        <f>HLOOKUP(J237,'[12]MATRIZ CALIFICACIÓN'!$D$8:$F$9,2,0)</f>
        <v>2</v>
      </c>
      <c r="M237" s="558">
        <f>VALUE(CONCATENATE(K237,L237))</f>
        <v>32</v>
      </c>
      <c r="N237" s="743" t="str">
        <f>VLOOKUP(M237,'MATRIZ CALIFICACIÓN'!$D$27:$E$69,2,0)</f>
        <v xml:space="preserve">ALTA </v>
      </c>
      <c r="O237" s="735" t="s">
        <v>541</v>
      </c>
      <c r="P237" s="558" t="s">
        <v>106</v>
      </c>
      <c r="Q237" s="597" t="s">
        <v>12</v>
      </c>
      <c r="R237" s="619" t="s">
        <v>114</v>
      </c>
      <c r="S237" s="757" t="s">
        <v>35</v>
      </c>
      <c r="T237" s="558" t="s">
        <v>322</v>
      </c>
      <c r="U237" s="744" t="s">
        <v>562</v>
      </c>
      <c r="V237" s="558" t="s">
        <v>563</v>
      </c>
      <c r="W237" s="558" t="s">
        <v>545</v>
      </c>
      <c r="X237" s="682" t="s">
        <v>564</v>
      </c>
      <c r="Y237" s="589" t="s">
        <v>722</v>
      </c>
      <c r="Z237" s="587" t="s">
        <v>724</v>
      </c>
      <c r="AA237" s="558" t="s">
        <v>545</v>
      </c>
      <c r="AB237" s="589" t="s">
        <v>722</v>
      </c>
      <c r="AC237" s="158"/>
      <c r="AD237" s="161"/>
      <c r="AE237" s="158"/>
      <c r="AF237" s="161"/>
      <c r="AG237" s="158"/>
      <c r="AH237" s="161"/>
      <c r="AI237" s="158"/>
      <c r="AJ237" s="161"/>
      <c r="AK237" s="158"/>
      <c r="AL237" s="161"/>
      <c r="AM237" s="158"/>
    </row>
    <row r="238" spans="1:39" ht="20.25" customHeight="1" thickBot="1" x14ac:dyDescent="0.25">
      <c r="A238" s="725"/>
      <c r="B238" s="730"/>
      <c r="C238" s="721"/>
      <c r="D238" s="273" t="s">
        <v>162</v>
      </c>
      <c r="E238" s="730"/>
      <c r="F238" s="356" t="s">
        <v>552</v>
      </c>
      <c r="G238" s="753"/>
      <c r="H238" s="346" t="s">
        <v>615</v>
      </c>
      <c r="I238" s="598"/>
      <c r="J238" s="598"/>
      <c r="K238" s="559"/>
      <c r="L238" s="741"/>
      <c r="M238" s="559"/>
      <c r="N238" s="718"/>
      <c r="O238" s="728"/>
      <c r="P238" s="559"/>
      <c r="Q238" s="598"/>
      <c r="R238" s="620"/>
      <c r="S238" s="758"/>
      <c r="T238" s="559"/>
      <c r="U238" s="745"/>
      <c r="V238" s="559"/>
      <c r="W238" s="559"/>
      <c r="X238" s="683"/>
      <c r="Y238" s="586"/>
      <c r="Z238" s="588"/>
      <c r="AA238" s="559"/>
      <c r="AB238" s="592"/>
      <c r="AC238" s="159"/>
      <c r="AD238" s="162"/>
      <c r="AE238" s="159"/>
      <c r="AF238" s="162"/>
      <c r="AG238" s="159"/>
      <c r="AH238" s="162"/>
      <c r="AI238" s="159"/>
      <c r="AJ238" s="162"/>
      <c r="AK238" s="159"/>
      <c r="AL238" s="162"/>
      <c r="AM238" s="159"/>
    </row>
    <row r="239" spans="1:39" ht="42.75" customHeight="1" x14ac:dyDescent="0.2">
      <c r="A239" s="725"/>
      <c r="B239" s="730"/>
      <c r="C239" s="721"/>
      <c r="D239" s="273" t="s">
        <v>164</v>
      </c>
      <c r="E239" s="730"/>
      <c r="F239" s="356" t="s">
        <v>584</v>
      </c>
      <c r="G239" s="753"/>
      <c r="H239" s="365" t="s">
        <v>617</v>
      </c>
      <c r="I239" s="598"/>
      <c r="J239" s="598"/>
      <c r="K239" s="559"/>
      <c r="L239" s="741"/>
      <c r="M239" s="559"/>
      <c r="N239" s="718"/>
      <c r="O239" s="727" t="s">
        <v>586</v>
      </c>
      <c r="P239" s="559"/>
      <c r="Q239" s="598"/>
      <c r="R239" s="620"/>
      <c r="S239" s="758"/>
      <c r="T239" s="559"/>
      <c r="U239" s="732" t="s">
        <v>589</v>
      </c>
      <c r="V239" s="733" t="s">
        <v>563</v>
      </c>
      <c r="W239" s="559"/>
      <c r="X239" s="702" t="s">
        <v>588</v>
      </c>
      <c r="Y239" s="585" t="s">
        <v>722</v>
      </c>
      <c r="Z239" s="590" t="s">
        <v>730</v>
      </c>
      <c r="AA239" s="559"/>
      <c r="AB239" s="589" t="s">
        <v>722</v>
      </c>
      <c r="AC239" s="159"/>
      <c r="AD239" s="162"/>
      <c r="AE239" s="159"/>
      <c r="AF239" s="162"/>
      <c r="AG239" s="159"/>
      <c r="AH239" s="162"/>
      <c r="AI239" s="159"/>
      <c r="AJ239" s="162"/>
      <c r="AK239" s="159"/>
      <c r="AL239" s="162"/>
      <c r="AM239" s="159"/>
    </row>
    <row r="240" spans="1:39" ht="50.25" customHeight="1" thickBot="1" x14ac:dyDescent="0.25">
      <c r="A240" s="725"/>
      <c r="B240" s="730"/>
      <c r="C240" s="721"/>
      <c r="D240" s="273" t="s">
        <v>165</v>
      </c>
      <c r="E240" s="730"/>
      <c r="F240" s="710" t="s">
        <v>585</v>
      </c>
      <c r="G240" s="753"/>
      <c r="H240" s="701" t="s">
        <v>618</v>
      </c>
      <c r="I240" s="599"/>
      <c r="J240" s="599"/>
      <c r="K240" s="559"/>
      <c r="L240" s="741"/>
      <c r="M240" s="559"/>
      <c r="N240" s="718"/>
      <c r="O240" s="728"/>
      <c r="P240" s="559"/>
      <c r="Q240" s="599"/>
      <c r="R240" s="621"/>
      <c r="S240" s="758"/>
      <c r="T240" s="559"/>
      <c r="U240" s="732"/>
      <c r="V240" s="733"/>
      <c r="W240" s="559"/>
      <c r="X240" s="683"/>
      <c r="Y240" s="586"/>
      <c r="Z240" s="588"/>
      <c r="AA240" s="559"/>
      <c r="AB240" s="592"/>
      <c r="AC240" s="159"/>
      <c r="AD240" s="162"/>
      <c r="AE240" s="159"/>
      <c r="AF240" s="162"/>
      <c r="AG240" s="159"/>
      <c r="AH240" s="162"/>
      <c r="AI240" s="159"/>
      <c r="AJ240" s="162"/>
      <c r="AK240" s="159"/>
      <c r="AL240" s="162"/>
      <c r="AM240" s="159"/>
    </row>
    <row r="241" spans="1:39" ht="76.5" customHeight="1" thickBot="1" x14ac:dyDescent="0.25">
      <c r="A241" s="725"/>
      <c r="B241" s="730"/>
      <c r="C241" s="721"/>
      <c r="D241" s="254" t="s">
        <v>166</v>
      </c>
      <c r="E241" s="568"/>
      <c r="F241" s="612"/>
      <c r="G241" s="550"/>
      <c r="H241" s="560"/>
      <c r="I241" s="600"/>
      <c r="J241" s="600"/>
      <c r="K241" s="560"/>
      <c r="L241" s="742"/>
      <c r="M241" s="560"/>
      <c r="N241" s="719"/>
      <c r="O241" s="295" t="s">
        <v>587</v>
      </c>
      <c r="P241" s="560"/>
      <c r="Q241" s="600"/>
      <c r="R241" s="622"/>
      <c r="S241" s="759"/>
      <c r="T241" s="560"/>
      <c r="U241" s="257" t="s">
        <v>581</v>
      </c>
      <c r="V241" s="243" t="s">
        <v>563</v>
      </c>
      <c r="W241" s="560"/>
      <c r="X241" s="477" t="s">
        <v>582</v>
      </c>
      <c r="Y241" s="438" t="s">
        <v>722</v>
      </c>
      <c r="Z241" s="403" t="s">
        <v>729</v>
      </c>
      <c r="AA241" s="560"/>
      <c r="AB241" s="401" t="s">
        <v>722</v>
      </c>
      <c r="AC241" s="160"/>
      <c r="AD241" s="163"/>
      <c r="AE241" s="160"/>
      <c r="AF241" s="163"/>
      <c r="AG241" s="160"/>
      <c r="AH241" s="163"/>
      <c r="AI241" s="160"/>
      <c r="AJ241" s="163"/>
      <c r="AK241" s="160"/>
      <c r="AL241" s="163"/>
      <c r="AM241" s="160"/>
    </row>
    <row r="242" spans="1:39" ht="75" customHeight="1" x14ac:dyDescent="0.2">
      <c r="A242" s="725"/>
      <c r="B242" s="730"/>
      <c r="C242" s="752">
        <v>47</v>
      </c>
      <c r="D242" s="442" t="s">
        <v>163</v>
      </c>
      <c r="E242" s="729" t="s">
        <v>159</v>
      </c>
      <c r="F242" s="357" t="s">
        <v>509</v>
      </c>
      <c r="G242" s="558" t="s">
        <v>591</v>
      </c>
      <c r="H242" s="448" t="s">
        <v>619</v>
      </c>
      <c r="I242" s="597" t="s">
        <v>29</v>
      </c>
      <c r="J242" s="597" t="s">
        <v>114</v>
      </c>
      <c r="K242" s="558">
        <f>VLOOKUP(I242,'[12]MATRIZ CALIFICACIÓN'!$B$10:$C$14,2,0)</f>
        <v>3</v>
      </c>
      <c r="L242" s="740">
        <f>HLOOKUP(J242,'[12]MATRIZ CALIFICACIÓN'!$D$8:$F$9,2,0)</f>
        <v>2</v>
      </c>
      <c r="M242" s="558">
        <f>VALUE(CONCATENATE(K242,L242))</f>
        <v>32</v>
      </c>
      <c r="N242" s="743" t="str">
        <f>VLOOKUP(M242,'MATRIZ CALIFICACIÓN'!$D$27:$E$69,2,0)</f>
        <v xml:space="preserve">ALTA </v>
      </c>
      <c r="O242" s="558" t="s">
        <v>592</v>
      </c>
      <c r="P242" s="558" t="s">
        <v>106</v>
      </c>
      <c r="Q242" s="597" t="s">
        <v>47</v>
      </c>
      <c r="R242" s="619" t="s">
        <v>114</v>
      </c>
      <c r="S242" s="623" t="s">
        <v>10</v>
      </c>
      <c r="T242" s="558" t="s">
        <v>322</v>
      </c>
      <c r="U242" s="735" t="s">
        <v>562</v>
      </c>
      <c r="V242" s="737" t="s">
        <v>595</v>
      </c>
      <c r="W242" s="558" t="s">
        <v>545</v>
      </c>
      <c r="X242" s="735" t="s">
        <v>596</v>
      </c>
      <c r="Y242" s="589" t="s">
        <v>722</v>
      </c>
      <c r="Z242" s="587" t="s">
        <v>731</v>
      </c>
      <c r="AA242" s="558" t="s">
        <v>545</v>
      </c>
      <c r="AB242" s="589" t="s">
        <v>722</v>
      </c>
      <c r="AC242" s="158"/>
      <c r="AD242" s="161"/>
      <c r="AE242" s="158"/>
      <c r="AF242" s="161"/>
      <c r="AG242" s="158"/>
      <c r="AH242" s="161"/>
      <c r="AI242" s="158"/>
      <c r="AJ242" s="161"/>
      <c r="AK242" s="158"/>
      <c r="AL242" s="161"/>
      <c r="AM242" s="158"/>
    </row>
    <row r="243" spans="1:39" ht="26.25" customHeight="1" x14ac:dyDescent="0.2">
      <c r="A243" s="725"/>
      <c r="B243" s="730"/>
      <c r="C243" s="721"/>
      <c r="D243" s="445" t="s">
        <v>162</v>
      </c>
      <c r="E243" s="730"/>
      <c r="F243" s="359" t="s">
        <v>552</v>
      </c>
      <c r="G243" s="559"/>
      <c r="H243" s="440" t="s">
        <v>615</v>
      </c>
      <c r="I243" s="598"/>
      <c r="J243" s="598"/>
      <c r="K243" s="559"/>
      <c r="L243" s="741"/>
      <c r="M243" s="559"/>
      <c r="N243" s="718"/>
      <c r="O243" s="709"/>
      <c r="P243" s="559"/>
      <c r="Q243" s="598"/>
      <c r="R243" s="620"/>
      <c r="S243" s="746"/>
      <c r="T243" s="559"/>
      <c r="U243" s="728"/>
      <c r="V243" s="713"/>
      <c r="W243" s="559"/>
      <c r="X243" s="728"/>
      <c r="Y243" s="586"/>
      <c r="Z243" s="588"/>
      <c r="AA243" s="559"/>
      <c r="AB243" s="586"/>
      <c r="AC243" s="159"/>
      <c r="AD243" s="162"/>
      <c r="AE243" s="159"/>
      <c r="AF243" s="162"/>
      <c r="AG243" s="159"/>
      <c r="AH243" s="162"/>
      <c r="AI243" s="159"/>
      <c r="AJ243" s="162"/>
      <c r="AK243" s="159"/>
      <c r="AL243" s="162"/>
      <c r="AM243" s="159"/>
    </row>
    <row r="244" spans="1:39" ht="30" customHeight="1" x14ac:dyDescent="0.2">
      <c r="A244" s="725"/>
      <c r="B244" s="730"/>
      <c r="C244" s="721"/>
      <c r="D244" s="445" t="s">
        <v>164</v>
      </c>
      <c r="E244" s="730"/>
      <c r="F244" s="359" t="s">
        <v>553</v>
      </c>
      <c r="G244" s="559"/>
      <c r="H244" s="366" t="s">
        <v>617</v>
      </c>
      <c r="I244" s="598"/>
      <c r="J244" s="598"/>
      <c r="K244" s="559"/>
      <c r="L244" s="741"/>
      <c r="M244" s="559"/>
      <c r="N244" s="718"/>
      <c r="O244" s="701" t="s">
        <v>593</v>
      </c>
      <c r="P244" s="559"/>
      <c r="Q244" s="598"/>
      <c r="R244" s="620"/>
      <c r="S244" s="624"/>
      <c r="T244" s="559"/>
      <c r="U244" s="727" t="s">
        <v>597</v>
      </c>
      <c r="V244" s="712" t="s">
        <v>595</v>
      </c>
      <c r="W244" s="559"/>
      <c r="X244" s="727" t="s">
        <v>598</v>
      </c>
      <c r="Y244" s="585" t="s">
        <v>722</v>
      </c>
      <c r="Z244" s="590" t="s">
        <v>732</v>
      </c>
      <c r="AA244" s="559"/>
      <c r="AB244" s="585" t="s">
        <v>722</v>
      </c>
      <c r="AC244" s="159"/>
      <c r="AD244" s="162"/>
      <c r="AE244" s="159"/>
      <c r="AF244" s="162"/>
      <c r="AG244" s="159"/>
      <c r="AH244" s="162"/>
      <c r="AI244" s="159"/>
      <c r="AJ244" s="162"/>
      <c r="AK244" s="159"/>
      <c r="AL244" s="162"/>
      <c r="AM244" s="159"/>
    </row>
    <row r="245" spans="1:39" ht="42.75" customHeight="1" x14ac:dyDescent="0.2">
      <c r="A245" s="725"/>
      <c r="B245" s="730"/>
      <c r="C245" s="721"/>
      <c r="D245" s="445" t="s">
        <v>165</v>
      </c>
      <c r="E245" s="730"/>
      <c r="F245" s="710" t="s">
        <v>590</v>
      </c>
      <c r="G245" s="559"/>
      <c r="H245" s="436" t="s">
        <v>618</v>
      </c>
      <c r="I245" s="599"/>
      <c r="J245" s="599"/>
      <c r="K245" s="559"/>
      <c r="L245" s="741"/>
      <c r="M245" s="559"/>
      <c r="N245" s="718"/>
      <c r="O245" s="709"/>
      <c r="P245" s="559"/>
      <c r="Q245" s="599"/>
      <c r="R245" s="621"/>
      <c r="S245" s="624"/>
      <c r="T245" s="559"/>
      <c r="U245" s="728"/>
      <c r="V245" s="713"/>
      <c r="W245" s="559"/>
      <c r="X245" s="728"/>
      <c r="Y245" s="586"/>
      <c r="Z245" s="588"/>
      <c r="AA245" s="559"/>
      <c r="AB245" s="586"/>
      <c r="AC245" s="159"/>
      <c r="AD245" s="162"/>
      <c r="AE245" s="159"/>
      <c r="AF245" s="162"/>
      <c r="AG245" s="159"/>
      <c r="AH245" s="162"/>
      <c r="AI245" s="159"/>
      <c r="AJ245" s="162"/>
      <c r="AK245" s="159"/>
      <c r="AL245" s="162"/>
      <c r="AM245" s="159"/>
    </row>
    <row r="246" spans="1:39" ht="42.75" customHeight="1" x14ac:dyDescent="0.2">
      <c r="A246" s="725"/>
      <c r="B246" s="730"/>
      <c r="C246" s="721"/>
      <c r="D246" s="549" t="s">
        <v>166</v>
      </c>
      <c r="E246" s="730"/>
      <c r="F246" s="611"/>
      <c r="G246" s="559"/>
      <c r="H246" s="437" t="s">
        <v>620</v>
      </c>
      <c r="I246" s="599"/>
      <c r="J246" s="599"/>
      <c r="K246" s="559"/>
      <c r="L246" s="741"/>
      <c r="M246" s="559"/>
      <c r="N246" s="718"/>
      <c r="O246" s="727" t="s">
        <v>594</v>
      </c>
      <c r="P246" s="559"/>
      <c r="Q246" s="599"/>
      <c r="R246" s="621"/>
      <c r="S246" s="624"/>
      <c r="T246" s="559"/>
      <c r="U246" s="727" t="s">
        <v>599</v>
      </c>
      <c r="V246" s="712" t="s">
        <v>600</v>
      </c>
      <c r="W246" s="559"/>
      <c r="X246" s="727" t="s">
        <v>596</v>
      </c>
      <c r="Y246" s="591" t="s">
        <v>733</v>
      </c>
      <c r="Z246" s="593" t="s">
        <v>734</v>
      </c>
      <c r="AA246" s="559"/>
      <c r="AB246" s="595">
        <v>1</v>
      </c>
      <c r="AC246" s="362"/>
      <c r="AD246" s="169"/>
      <c r="AE246" s="362"/>
      <c r="AF246" s="169"/>
      <c r="AG246" s="362"/>
      <c r="AH246" s="169"/>
      <c r="AI246" s="362"/>
      <c r="AJ246" s="169"/>
      <c r="AK246" s="362"/>
      <c r="AL246" s="169"/>
      <c r="AM246" s="362"/>
    </row>
    <row r="247" spans="1:39" ht="51.75" customHeight="1" thickBot="1" x14ac:dyDescent="0.25">
      <c r="A247" s="725"/>
      <c r="B247" s="730"/>
      <c r="C247" s="721"/>
      <c r="D247" s="550"/>
      <c r="E247" s="568"/>
      <c r="F247" s="612"/>
      <c r="G247" s="560"/>
      <c r="H247" s="437" t="s">
        <v>614</v>
      </c>
      <c r="I247" s="600"/>
      <c r="J247" s="600"/>
      <c r="K247" s="560"/>
      <c r="L247" s="742"/>
      <c r="M247" s="560"/>
      <c r="N247" s="719"/>
      <c r="O247" s="736"/>
      <c r="P247" s="560"/>
      <c r="Q247" s="600"/>
      <c r="R247" s="622"/>
      <c r="S247" s="625"/>
      <c r="T247" s="560"/>
      <c r="U247" s="736"/>
      <c r="V247" s="731"/>
      <c r="W247" s="560"/>
      <c r="X247" s="736"/>
      <c r="Y247" s="592"/>
      <c r="Z247" s="594"/>
      <c r="AA247" s="560"/>
      <c r="AB247" s="596"/>
      <c r="AC247" s="160"/>
      <c r="AD247" s="163"/>
      <c r="AE247" s="160"/>
      <c r="AF247" s="163"/>
      <c r="AG247" s="160"/>
      <c r="AH247" s="163"/>
      <c r="AI247" s="160"/>
      <c r="AJ247" s="163"/>
      <c r="AK247" s="160"/>
      <c r="AL247" s="163"/>
      <c r="AM247" s="160"/>
    </row>
    <row r="248" spans="1:39" ht="64.5" customHeight="1" x14ac:dyDescent="0.2">
      <c r="A248" s="725"/>
      <c r="B248" s="730"/>
      <c r="C248" s="752">
        <v>48</v>
      </c>
      <c r="D248" s="258" t="s">
        <v>163</v>
      </c>
      <c r="E248" s="729" t="s">
        <v>157</v>
      </c>
      <c r="F248" s="364" t="s">
        <v>509</v>
      </c>
      <c r="G248" s="558" t="s">
        <v>602</v>
      </c>
      <c r="H248" s="340" t="s">
        <v>621</v>
      </c>
      <c r="I248" s="597" t="s">
        <v>12</v>
      </c>
      <c r="J248" s="597" t="s">
        <v>114</v>
      </c>
      <c r="K248" s="558">
        <f>VLOOKUP(I248,'[12]MATRIZ CALIFICACIÓN'!$B$10:$C$14,2,0)</f>
        <v>2</v>
      </c>
      <c r="L248" s="740">
        <f>HLOOKUP(J248,'[12]MATRIZ CALIFICACIÓN'!$D$8:$F$9,2,0)</f>
        <v>2</v>
      </c>
      <c r="M248" s="558">
        <f>VALUE(CONCATENATE(K248,L248))</f>
        <v>22</v>
      </c>
      <c r="N248" s="743" t="str">
        <f>VLOOKUP(M248,'MATRIZ CALIFICACIÓN'!$D$27:$E$69,2,0)</f>
        <v>MODERADA</v>
      </c>
      <c r="O248" s="735" t="s">
        <v>603</v>
      </c>
      <c r="P248" s="558" t="s">
        <v>106</v>
      </c>
      <c r="Q248" s="597" t="s">
        <v>47</v>
      </c>
      <c r="R248" s="619" t="s">
        <v>114</v>
      </c>
      <c r="S248" s="623" t="s">
        <v>10</v>
      </c>
      <c r="T248" s="558" t="s">
        <v>322</v>
      </c>
      <c r="U248" s="261" t="s">
        <v>605</v>
      </c>
      <c r="V248" s="267" t="s">
        <v>606</v>
      </c>
      <c r="W248" s="558" t="s">
        <v>545</v>
      </c>
      <c r="X248" s="349" t="s">
        <v>607</v>
      </c>
      <c r="Y248" s="400" t="s">
        <v>722</v>
      </c>
      <c r="Z248" s="402" t="s">
        <v>735</v>
      </c>
      <c r="AA248" s="558" t="s">
        <v>545</v>
      </c>
      <c r="AB248" s="400" t="s">
        <v>722</v>
      </c>
      <c r="AC248" s="158"/>
      <c r="AD248" s="161"/>
      <c r="AE248" s="158"/>
      <c r="AF248" s="161"/>
      <c r="AG248" s="158"/>
      <c r="AH248" s="161"/>
      <c r="AI248" s="158"/>
      <c r="AJ248" s="161"/>
      <c r="AK248" s="158"/>
      <c r="AL248" s="161"/>
      <c r="AM248" s="158"/>
    </row>
    <row r="249" spans="1:39" ht="24.75" customHeight="1" x14ac:dyDescent="0.2">
      <c r="A249" s="725"/>
      <c r="B249" s="730"/>
      <c r="C249" s="721"/>
      <c r="D249" s="273" t="s">
        <v>162</v>
      </c>
      <c r="E249" s="730"/>
      <c r="F249" s="356" t="s">
        <v>552</v>
      </c>
      <c r="G249" s="559"/>
      <c r="H249" s="346" t="s">
        <v>615</v>
      </c>
      <c r="I249" s="598"/>
      <c r="J249" s="598"/>
      <c r="K249" s="559"/>
      <c r="L249" s="741"/>
      <c r="M249" s="559"/>
      <c r="N249" s="751"/>
      <c r="O249" s="728"/>
      <c r="P249" s="559"/>
      <c r="Q249" s="598"/>
      <c r="R249" s="620"/>
      <c r="S249" s="624"/>
      <c r="T249" s="559"/>
      <c r="U249" s="701" t="s">
        <v>608</v>
      </c>
      <c r="V249" s="701" t="s">
        <v>606</v>
      </c>
      <c r="W249" s="559"/>
      <c r="X249" s="702" t="s">
        <v>598</v>
      </c>
      <c r="Y249" s="572" t="s">
        <v>722</v>
      </c>
      <c r="Z249" s="569" t="s">
        <v>736</v>
      </c>
      <c r="AA249" s="559"/>
      <c r="AB249" s="575" t="s">
        <v>722</v>
      </c>
      <c r="AC249" s="159"/>
      <c r="AD249" s="162"/>
      <c r="AE249" s="159"/>
      <c r="AF249" s="162"/>
      <c r="AG249" s="159"/>
      <c r="AH249" s="162"/>
      <c r="AI249" s="159"/>
      <c r="AJ249" s="162"/>
      <c r="AK249" s="159"/>
      <c r="AL249" s="162"/>
      <c r="AM249" s="159"/>
    </row>
    <row r="250" spans="1:39" ht="44.25" customHeight="1" x14ac:dyDescent="0.2">
      <c r="A250" s="725"/>
      <c r="B250" s="730"/>
      <c r="C250" s="721"/>
      <c r="D250" s="273" t="s">
        <v>164</v>
      </c>
      <c r="E250" s="730"/>
      <c r="F250" s="710" t="s">
        <v>601</v>
      </c>
      <c r="G250" s="559"/>
      <c r="H250" s="701" t="s">
        <v>620</v>
      </c>
      <c r="I250" s="598"/>
      <c r="J250" s="598"/>
      <c r="K250" s="559"/>
      <c r="L250" s="741"/>
      <c r="M250" s="559"/>
      <c r="N250" s="718"/>
      <c r="O250" s="701" t="s">
        <v>604</v>
      </c>
      <c r="P250" s="559"/>
      <c r="Q250" s="598"/>
      <c r="R250" s="620"/>
      <c r="S250" s="624"/>
      <c r="T250" s="559"/>
      <c r="U250" s="559"/>
      <c r="V250" s="559"/>
      <c r="W250" s="559"/>
      <c r="X250" s="734"/>
      <c r="Y250" s="573"/>
      <c r="Z250" s="570"/>
      <c r="AA250" s="559"/>
      <c r="AB250" s="576"/>
      <c r="AC250" s="159"/>
      <c r="AD250" s="162"/>
      <c r="AE250" s="159"/>
      <c r="AF250" s="162"/>
      <c r="AG250" s="159"/>
      <c r="AH250" s="162"/>
      <c r="AI250" s="159"/>
      <c r="AJ250" s="162"/>
      <c r="AK250" s="159"/>
      <c r="AL250" s="162"/>
      <c r="AM250" s="159"/>
    </row>
    <row r="251" spans="1:39" ht="33" customHeight="1" x14ac:dyDescent="0.2">
      <c r="A251" s="725"/>
      <c r="B251" s="730"/>
      <c r="C251" s="721"/>
      <c r="D251" s="273" t="s">
        <v>165</v>
      </c>
      <c r="E251" s="730"/>
      <c r="F251" s="611"/>
      <c r="G251" s="559"/>
      <c r="H251" s="559"/>
      <c r="I251" s="599"/>
      <c r="J251" s="599"/>
      <c r="K251" s="559"/>
      <c r="L251" s="741"/>
      <c r="M251" s="559"/>
      <c r="N251" s="718"/>
      <c r="O251" s="559"/>
      <c r="P251" s="559"/>
      <c r="Q251" s="599"/>
      <c r="R251" s="621"/>
      <c r="S251" s="624"/>
      <c r="T251" s="559"/>
      <c r="U251" s="559"/>
      <c r="V251" s="559"/>
      <c r="W251" s="559"/>
      <c r="X251" s="734"/>
      <c r="Y251" s="573"/>
      <c r="Z251" s="570"/>
      <c r="AA251" s="559"/>
      <c r="AB251" s="576"/>
      <c r="AC251" s="159"/>
      <c r="AD251" s="162"/>
      <c r="AE251" s="159"/>
      <c r="AF251" s="162"/>
      <c r="AG251" s="159"/>
      <c r="AH251" s="162"/>
      <c r="AI251" s="159"/>
      <c r="AJ251" s="162"/>
      <c r="AK251" s="159"/>
      <c r="AL251" s="162"/>
      <c r="AM251" s="159"/>
    </row>
    <row r="252" spans="1:39" ht="35.25" customHeight="1" thickBot="1" x14ac:dyDescent="0.25">
      <c r="A252" s="726"/>
      <c r="B252" s="568"/>
      <c r="C252" s="721"/>
      <c r="D252" s="254" t="s">
        <v>166</v>
      </c>
      <c r="E252" s="568"/>
      <c r="F252" s="612"/>
      <c r="G252" s="560"/>
      <c r="H252" s="560"/>
      <c r="I252" s="600"/>
      <c r="J252" s="600"/>
      <c r="K252" s="560"/>
      <c r="L252" s="742"/>
      <c r="M252" s="560"/>
      <c r="N252" s="719"/>
      <c r="O252" s="560"/>
      <c r="P252" s="560"/>
      <c r="Q252" s="600"/>
      <c r="R252" s="622"/>
      <c r="S252" s="625"/>
      <c r="T252" s="560"/>
      <c r="U252" s="560"/>
      <c r="V252" s="560"/>
      <c r="W252" s="560"/>
      <c r="X252" s="703"/>
      <c r="Y252" s="574"/>
      <c r="Z252" s="571"/>
      <c r="AA252" s="560"/>
      <c r="AB252" s="577"/>
      <c r="AC252" s="160"/>
      <c r="AD252" s="163"/>
      <c r="AE252" s="160"/>
      <c r="AF252" s="163"/>
      <c r="AG252" s="160"/>
      <c r="AH252" s="163"/>
      <c r="AI252" s="160"/>
      <c r="AJ252" s="163"/>
      <c r="AK252" s="160"/>
      <c r="AL252" s="163"/>
      <c r="AM252" s="160"/>
    </row>
    <row r="253" spans="1:39" ht="63" customHeight="1" thickBot="1" x14ac:dyDescent="0.25">
      <c r="A253" s="724" t="s">
        <v>177</v>
      </c>
      <c r="B253" s="764" t="s">
        <v>698</v>
      </c>
      <c r="C253" s="842">
        <v>49</v>
      </c>
      <c r="D253" s="441" t="s">
        <v>163</v>
      </c>
      <c r="E253" s="439" t="s">
        <v>156</v>
      </c>
      <c r="F253" s="374" t="s">
        <v>699</v>
      </c>
      <c r="G253" s="647" t="s">
        <v>700</v>
      </c>
      <c r="H253" s="282" t="s">
        <v>701</v>
      </c>
      <c r="I253" s="597" t="s">
        <v>12</v>
      </c>
      <c r="J253" s="597" t="s">
        <v>114</v>
      </c>
      <c r="K253" s="729">
        <f>VLOOKUP(I253,'[22]MATRIZ CALIFICACIÓN'!$B$10:$C$14,2,0)</f>
        <v>2</v>
      </c>
      <c r="L253" s="780">
        <f>HLOOKUP(J253,'[22]MATRIZ CALIFICACIÓN'!$D$8:$F$9,2,0)</f>
        <v>2</v>
      </c>
      <c r="M253" s="729">
        <f>VALUE(CONCATENATE(K253,L253))</f>
        <v>22</v>
      </c>
      <c r="N253" s="743" t="str">
        <f>VLOOKUP(M253,'[22]MATRIZ CALIFICACIÓN'!$D$27:$E$69,2,0)</f>
        <v>MODERADA</v>
      </c>
      <c r="O253" s="375" t="s">
        <v>702</v>
      </c>
      <c r="P253" s="261" t="s">
        <v>106</v>
      </c>
      <c r="Q253" s="597" t="s">
        <v>12</v>
      </c>
      <c r="R253" s="619" t="s">
        <v>113</v>
      </c>
      <c r="S253" s="623" t="s">
        <v>10</v>
      </c>
      <c r="T253" s="285" t="s">
        <v>297</v>
      </c>
      <c r="U253" s="282" t="s">
        <v>703</v>
      </c>
      <c r="V253" s="245" t="s">
        <v>704</v>
      </c>
      <c r="W253" s="304" t="s">
        <v>705</v>
      </c>
      <c r="X253" s="265" t="s">
        <v>706</v>
      </c>
      <c r="Y253" s="404" t="s">
        <v>704</v>
      </c>
      <c r="Z253" s="405" t="s">
        <v>737</v>
      </c>
      <c r="AA253" s="406" t="s">
        <v>739</v>
      </c>
      <c r="AB253" s="405" t="s">
        <v>738</v>
      </c>
      <c r="AC253" s="158"/>
      <c r="AD253" s="161"/>
      <c r="AE253" s="158"/>
      <c r="AF253" s="161"/>
      <c r="AG253" s="158"/>
      <c r="AH253" s="161"/>
      <c r="AI253" s="158"/>
      <c r="AJ253" s="161"/>
      <c r="AK253" s="158"/>
      <c r="AL253" s="161"/>
      <c r="AM253" s="158"/>
    </row>
    <row r="254" spans="1:39" ht="35.25" customHeight="1" x14ac:dyDescent="0.2">
      <c r="A254" s="725"/>
      <c r="B254" s="801"/>
      <c r="C254" s="843"/>
      <c r="D254" s="443" t="s">
        <v>165</v>
      </c>
      <c r="E254" s="567" t="s">
        <v>157</v>
      </c>
      <c r="F254" s="376" t="s">
        <v>707</v>
      </c>
      <c r="G254" s="648"/>
      <c r="H254" s="300" t="s">
        <v>708</v>
      </c>
      <c r="I254" s="598"/>
      <c r="J254" s="598"/>
      <c r="K254" s="730"/>
      <c r="L254" s="781"/>
      <c r="M254" s="730"/>
      <c r="N254" s="718"/>
      <c r="O254" s="1049" t="s">
        <v>709</v>
      </c>
      <c r="P254" s="701" t="s">
        <v>106</v>
      </c>
      <c r="Q254" s="598"/>
      <c r="R254" s="620"/>
      <c r="S254" s="624"/>
      <c r="T254" s="797" t="s">
        <v>297</v>
      </c>
      <c r="U254" s="797" t="s">
        <v>710</v>
      </c>
      <c r="V254" s="777" t="s">
        <v>704</v>
      </c>
      <c r="W254" s="697" t="s">
        <v>705</v>
      </c>
      <c r="X254" s="805" t="s">
        <v>706</v>
      </c>
      <c r="Y254" s="578" t="s">
        <v>704</v>
      </c>
      <c r="Z254" s="581" t="s">
        <v>737</v>
      </c>
      <c r="AA254" s="554" t="s">
        <v>739</v>
      </c>
      <c r="AB254" s="584" t="s">
        <v>738</v>
      </c>
      <c r="AC254" s="159"/>
      <c r="AD254" s="162"/>
      <c r="AE254" s="159"/>
      <c r="AF254" s="162"/>
      <c r="AG254" s="159"/>
      <c r="AH254" s="162"/>
      <c r="AI254" s="159"/>
      <c r="AJ254" s="162"/>
      <c r="AK254" s="159"/>
      <c r="AL254" s="162"/>
      <c r="AM254" s="159"/>
    </row>
    <row r="255" spans="1:39" ht="40.5" customHeight="1" x14ac:dyDescent="0.2">
      <c r="A255" s="725"/>
      <c r="B255" s="801"/>
      <c r="C255" s="843"/>
      <c r="D255" s="443" t="s">
        <v>164</v>
      </c>
      <c r="E255" s="730"/>
      <c r="F255" s="376" t="s">
        <v>315</v>
      </c>
      <c r="G255" s="648"/>
      <c r="H255" s="300" t="s">
        <v>711</v>
      </c>
      <c r="I255" s="598"/>
      <c r="J255" s="598"/>
      <c r="K255" s="730"/>
      <c r="L255" s="781"/>
      <c r="M255" s="730"/>
      <c r="N255" s="718"/>
      <c r="O255" s="1050"/>
      <c r="P255" s="559"/>
      <c r="Q255" s="598"/>
      <c r="R255" s="620"/>
      <c r="S255" s="624"/>
      <c r="T255" s="624"/>
      <c r="U255" s="624"/>
      <c r="V255" s="778"/>
      <c r="W255" s="570"/>
      <c r="X255" s="806"/>
      <c r="Y255" s="579"/>
      <c r="Z255" s="582"/>
      <c r="AA255" s="552"/>
      <c r="AB255" s="582"/>
      <c r="AC255" s="159"/>
      <c r="AD255" s="162"/>
      <c r="AE255" s="159"/>
      <c r="AF255" s="162"/>
      <c r="AG255" s="159"/>
      <c r="AH255" s="162"/>
      <c r="AI255" s="159"/>
      <c r="AJ255" s="162"/>
      <c r="AK255" s="159"/>
      <c r="AL255" s="162"/>
      <c r="AM255" s="159"/>
    </row>
    <row r="256" spans="1:39" ht="27.75" customHeight="1" x14ac:dyDescent="0.2">
      <c r="A256" s="725"/>
      <c r="B256" s="801"/>
      <c r="C256" s="843"/>
      <c r="D256" s="549" t="s">
        <v>161</v>
      </c>
      <c r="E256" s="730"/>
      <c r="F256" s="829" t="s">
        <v>712</v>
      </c>
      <c r="G256" s="648"/>
      <c r="H256" s="797" t="s">
        <v>713</v>
      </c>
      <c r="I256" s="599"/>
      <c r="J256" s="599"/>
      <c r="K256" s="730"/>
      <c r="L256" s="781"/>
      <c r="M256" s="730"/>
      <c r="N256" s="718"/>
      <c r="O256" s="1050"/>
      <c r="P256" s="559"/>
      <c r="Q256" s="599"/>
      <c r="R256" s="621"/>
      <c r="S256" s="624"/>
      <c r="T256" s="624"/>
      <c r="U256" s="624"/>
      <c r="V256" s="778"/>
      <c r="W256" s="570"/>
      <c r="X256" s="806"/>
      <c r="Y256" s="579"/>
      <c r="Z256" s="582"/>
      <c r="AA256" s="552"/>
      <c r="AB256" s="582"/>
      <c r="AC256" s="159"/>
      <c r="AD256" s="162"/>
      <c r="AE256" s="159"/>
      <c r="AF256" s="162"/>
      <c r="AG256" s="159"/>
      <c r="AH256" s="162"/>
      <c r="AI256" s="159"/>
      <c r="AJ256" s="162"/>
      <c r="AK256" s="159"/>
      <c r="AL256" s="162"/>
      <c r="AM256" s="159"/>
    </row>
    <row r="257" spans="1:39" ht="63.75" customHeight="1" thickBot="1" x14ac:dyDescent="0.25">
      <c r="A257" s="726"/>
      <c r="B257" s="802"/>
      <c r="C257" s="844"/>
      <c r="D257" s="550"/>
      <c r="E257" s="568"/>
      <c r="F257" s="830"/>
      <c r="G257" s="649"/>
      <c r="H257" s="625"/>
      <c r="I257" s="600"/>
      <c r="J257" s="600"/>
      <c r="K257" s="568"/>
      <c r="L257" s="782"/>
      <c r="M257" s="568"/>
      <c r="N257" s="719"/>
      <c r="O257" s="1051"/>
      <c r="P257" s="560"/>
      <c r="Q257" s="600"/>
      <c r="R257" s="622"/>
      <c r="S257" s="625"/>
      <c r="T257" s="625"/>
      <c r="U257" s="625"/>
      <c r="V257" s="779"/>
      <c r="W257" s="571"/>
      <c r="X257" s="807"/>
      <c r="Y257" s="580"/>
      <c r="Z257" s="583"/>
      <c r="AA257" s="553"/>
      <c r="AB257" s="583"/>
      <c r="AC257" s="160"/>
      <c r="AD257" s="163"/>
      <c r="AE257" s="160"/>
      <c r="AF257" s="163"/>
      <c r="AG257" s="160"/>
      <c r="AH257" s="163"/>
      <c r="AI257" s="160"/>
      <c r="AJ257" s="163"/>
      <c r="AK257" s="160"/>
      <c r="AL257" s="163"/>
      <c r="AM257" s="160"/>
    </row>
  </sheetData>
  <sheetProtection formatCells="0" formatColumns="0" formatRows="0" insertRows="0" insertHyperlinks="0" sort="0" autoFilter="0" pivotTables="0"/>
  <dataConsolidate/>
  <mergeCells count="1351">
    <mergeCell ref="S176:S179"/>
    <mergeCell ref="T178:T179"/>
    <mergeCell ref="U178:U179"/>
    <mergeCell ref="W178:W179"/>
    <mergeCell ref="V178:V179"/>
    <mergeCell ref="Y178:Y179"/>
    <mergeCell ref="X178:X179"/>
    <mergeCell ref="Z178:Z179"/>
    <mergeCell ref="AA178:AA179"/>
    <mergeCell ref="AB178:AB179"/>
    <mergeCell ref="L170:L174"/>
    <mergeCell ref="M170:M174"/>
    <mergeCell ref="P172:P174"/>
    <mergeCell ref="C176:C179"/>
    <mergeCell ref="G176:G179"/>
    <mergeCell ref="H178:H179"/>
    <mergeCell ref="I176:I179"/>
    <mergeCell ref="J176:J179"/>
    <mergeCell ref="K176:K179"/>
    <mergeCell ref="L176:L179"/>
    <mergeCell ref="M176:M179"/>
    <mergeCell ref="N176:N179"/>
    <mergeCell ref="O178:O179"/>
    <mergeCell ref="P178:P179"/>
    <mergeCell ref="U166:U169"/>
    <mergeCell ref="V166:V169"/>
    <mergeCell ref="W166:W169"/>
    <mergeCell ref="X166:X169"/>
    <mergeCell ref="Y166:Y169"/>
    <mergeCell ref="Z166:Z169"/>
    <mergeCell ref="AA166:AA169"/>
    <mergeCell ref="AB166:AB169"/>
    <mergeCell ref="D174:D175"/>
    <mergeCell ref="C170:C175"/>
    <mergeCell ref="G170:G175"/>
    <mergeCell ref="H172:H175"/>
    <mergeCell ref="F173:F175"/>
    <mergeCell ref="E174:E175"/>
    <mergeCell ref="I170:I175"/>
    <mergeCell ref="J170:J175"/>
    <mergeCell ref="N170:N175"/>
    <mergeCell ref="Q170:Q175"/>
    <mergeCell ref="R170:R175"/>
    <mergeCell ref="S170:S175"/>
    <mergeCell ref="X172:X174"/>
    <mergeCell ref="U127:U131"/>
    <mergeCell ref="D168:D169"/>
    <mergeCell ref="E168:E169"/>
    <mergeCell ref="F168:F169"/>
    <mergeCell ref="G165:G169"/>
    <mergeCell ref="C165:C169"/>
    <mergeCell ref="H167:H169"/>
    <mergeCell ref="I165:I169"/>
    <mergeCell ref="J165:J169"/>
    <mergeCell ref="N165:N169"/>
    <mergeCell ref="K165:K169"/>
    <mergeCell ref="L165:L169"/>
    <mergeCell ref="M165:M169"/>
    <mergeCell ref="P165:P169"/>
    <mergeCell ref="Q165:Q169"/>
    <mergeCell ref="R165:R169"/>
    <mergeCell ref="S165:S169"/>
    <mergeCell ref="O166:O169"/>
    <mergeCell ref="L147:L151"/>
    <mergeCell ref="M147:M151"/>
    <mergeCell ref="N147:N151"/>
    <mergeCell ref="O147:O151"/>
    <mergeCell ref="D132:D136"/>
    <mergeCell ref="E132:E136"/>
    <mergeCell ref="F135:F136"/>
    <mergeCell ref="S157:S159"/>
    <mergeCell ref="T152:T156"/>
    <mergeCell ref="U152:U156"/>
    <mergeCell ref="F155:F156"/>
    <mergeCell ref="D152:D156"/>
    <mergeCell ref="E152:E156"/>
    <mergeCell ref="D147:D151"/>
    <mergeCell ref="AB110:AB115"/>
    <mergeCell ref="Y116:Y121"/>
    <mergeCell ref="Z116:Z121"/>
    <mergeCell ref="AA116:AA121"/>
    <mergeCell ref="AB116:AB121"/>
    <mergeCell ref="Z147:Z151"/>
    <mergeCell ref="AA147:AA151"/>
    <mergeCell ref="AB147:AB151"/>
    <mergeCell ref="X137:X141"/>
    <mergeCell ref="Y95:Y99"/>
    <mergeCell ref="Z95:Z99"/>
    <mergeCell ref="AA95:AA99"/>
    <mergeCell ref="AB95:AB99"/>
    <mergeCell ref="Y100:Y104"/>
    <mergeCell ref="Z100:Z104"/>
    <mergeCell ref="AA100:AA104"/>
    <mergeCell ref="AB100:AB104"/>
    <mergeCell ref="Y105:Y109"/>
    <mergeCell ref="Z105:Z109"/>
    <mergeCell ref="AA105:AA109"/>
    <mergeCell ref="AB105:AB109"/>
    <mergeCell ref="X147:X151"/>
    <mergeCell ref="AA142:AA146"/>
    <mergeCell ref="AB142:AB146"/>
    <mergeCell ref="X116:X121"/>
    <mergeCell ref="V127:V131"/>
    <mergeCell ref="S132:S136"/>
    <mergeCell ref="R70:R74"/>
    <mergeCell ref="Y17:Y20"/>
    <mergeCell ref="Z17:Z20"/>
    <mergeCell ref="AA17:AA20"/>
    <mergeCell ref="AB17:AB20"/>
    <mergeCell ref="AC147:AC151"/>
    <mergeCell ref="Y122:Y126"/>
    <mergeCell ref="Z122:Z126"/>
    <mergeCell ref="AA122:AA126"/>
    <mergeCell ref="AB122:AB126"/>
    <mergeCell ref="Y127:Y131"/>
    <mergeCell ref="Z127:Z131"/>
    <mergeCell ref="AA127:AA131"/>
    <mergeCell ref="AB127:AB131"/>
    <mergeCell ref="Y132:Y136"/>
    <mergeCell ref="Z132:Z136"/>
    <mergeCell ref="AA132:AA136"/>
    <mergeCell ref="AB132:AB136"/>
    <mergeCell ref="Y137:Y141"/>
    <mergeCell ref="Z137:Z141"/>
    <mergeCell ref="AA137:AA141"/>
    <mergeCell ref="AB137:AB141"/>
    <mergeCell ref="Y142:Y146"/>
    <mergeCell ref="Z142:Z146"/>
    <mergeCell ref="Z41:Z44"/>
    <mergeCell ref="AA41:AA44"/>
    <mergeCell ref="AB41:AB44"/>
    <mergeCell ref="Y90:Y94"/>
    <mergeCell ref="Y147:Y151"/>
    <mergeCell ref="AA110:AA115"/>
    <mergeCell ref="Z90:Z94"/>
    <mergeCell ref="AA90:AA94"/>
    <mergeCell ref="AB81:AB83"/>
    <mergeCell ref="Y110:Y115"/>
    <mergeCell ref="Z110:Z115"/>
    <mergeCell ref="S80:S84"/>
    <mergeCell ref="U105:U109"/>
    <mergeCell ref="V105:V109"/>
    <mergeCell ref="W105:W109"/>
    <mergeCell ref="U46:U49"/>
    <mergeCell ref="V46:V49"/>
    <mergeCell ref="W46:W49"/>
    <mergeCell ref="X46:X49"/>
    <mergeCell ref="T53:T54"/>
    <mergeCell ref="U53:U54"/>
    <mergeCell ref="V53:V54"/>
    <mergeCell ref="W53:W54"/>
    <mergeCell ref="Y81:Y83"/>
    <mergeCell ref="Z81:Z83"/>
    <mergeCell ref="AA81:AA83"/>
    <mergeCell ref="X100:X104"/>
    <mergeCell ref="T76:T79"/>
    <mergeCell ref="U90:U94"/>
    <mergeCell ref="V90:V94"/>
    <mergeCell ref="W90:W94"/>
    <mergeCell ref="T60:T64"/>
    <mergeCell ref="U60:U64"/>
    <mergeCell ref="X70:X74"/>
    <mergeCell ref="S65:S69"/>
    <mergeCell ref="T95:T99"/>
    <mergeCell ref="U95:U99"/>
    <mergeCell ref="Y70:Y74"/>
    <mergeCell ref="A253:A257"/>
    <mergeCell ref="O254:O257"/>
    <mergeCell ref="P254:P257"/>
    <mergeCell ref="T254:T257"/>
    <mergeCell ref="U254:U257"/>
    <mergeCell ref="V254:V257"/>
    <mergeCell ref="W254:W257"/>
    <mergeCell ref="X254:X257"/>
    <mergeCell ref="F256:F257"/>
    <mergeCell ref="H256:H257"/>
    <mergeCell ref="E254:E257"/>
    <mergeCell ref="T81:T84"/>
    <mergeCell ref="U81:U84"/>
    <mergeCell ref="V81:V84"/>
    <mergeCell ref="W81:W84"/>
    <mergeCell ref="X81:X84"/>
    <mergeCell ref="E85:E89"/>
    <mergeCell ref="X110:X115"/>
    <mergeCell ref="E112:E115"/>
    <mergeCell ref="H112:H115"/>
    <mergeCell ref="V95:V99"/>
    <mergeCell ref="W95:W99"/>
    <mergeCell ref="T100:T104"/>
    <mergeCell ref="S95:S99"/>
    <mergeCell ref="U100:U104"/>
    <mergeCell ref="V100:V104"/>
    <mergeCell ref="W100:W104"/>
    <mergeCell ref="U142:U146"/>
    <mergeCell ref="V142:V146"/>
    <mergeCell ref="W142:W146"/>
    <mergeCell ref="S127:S131"/>
    <mergeCell ref="X95:X99"/>
    <mergeCell ref="X189:X193"/>
    <mergeCell ref="E82:E84"/>
    <mergeCell ref="H83:H84"/>
    <mergeCell ref="O81:O84"/>
    <mergeCell ref="P80:P84"/>
    <mergeCell ref="K80:K84"/>
    <mergeCell ref="L80:L84"/>
    <mergeCell ref="M80:M84"/>
    <mergeCell ref="N70:N74"/>
    <mergeCell ref="P70:P74"/>
    <mergeCell ref="Q70:Q74"/>
    <mergeCell ref="K70:K74"/>
    <mergeCell ref="L70:L74"/>
    <mergeCell ref="M70:M74"/>
    <mergeCell ref="C110:C115"/>
    <mergeCell ref="G110:G115"/>
    <mergeCell ref="I110:I115"/>
    <mergeCell ref="J110:J115"/>
    <mergeCell ref="K110:K115"/>
    <mergeCell ref="L110:L115"/>
    <mergeCell ref="M110:M115"/>
    <mergeCell ref="N110:N115"/>
    <mergeCell ref="P110:P115"/>
    <mergeCell ref="Q110:Q115"/>
    <mergeCell ref="R110:R115"/>
    <mergeCell ref="K90:K94"/>
    <mergeCell ref="L90:L94"/>
    <mergeCell ref="M90:M94"/>
    <mergeCell ref="N90:N94"/>
    <mergeCell ref="X76:X79"/>
    <mergeCell ref="S70:S74"/>
    <mergeCell ref="X90:X94"/>
    <mergeCell ref="M95:M99"/>
    <mergeCell ref="N95:N99"/>
    <mergeCell ref="O95:O99"/>
    <mergeCell ref="P95:P99"/>
    <mergeCell ref="D95:D99"/>
    <mergeCell ref="E95:E99"/>
    <mergeCell ref="G95:G99"/>
    <mergeCell ref="I95:I99"/>
    <mergeCell ref="J95:J99"/>
    <mergeCell ref="H108:H109"/>
    <mergeCell ref="Q95:Q99"/>
    <mergeCell ref="C116:C121"/>
    <mergeCell ref="G116:G121"/>
    <mergeCell ref="I116:I121"/>
    <mergeCell ref="C100:C104"/>
    <mergeCell ref="D100:D104"/>
    <mergeCell ref="E100:E104"/>
    <mergeCell ref="G100:G104"/>
    <mergeCell ref="C105:C109"/>
    <mergeCell ref="D105:D109"/>
    <mergeCell ref="E105:E109"/>
    <mergeCell ref="G105:G109"/>
    <mergeCell ref="I105:I109"/>
    <mergeCell ref="J105:J109"/>
    <mergeCell ref="K105:K109"/>
    <mergeCell ref="L105:L109"/>
    <mergeCell ref="M105:M109"/>
    <mergeCell ref="N105:N109"/>
    <mergeCell ref="O105:O109"/>
    <mergeCell ref="X105:X109"/>
    <mergeCell ref="T172:T174"/>
    <mergeCell ref="I100:I104"/>
    <mergeCell ref="O132:O136"/>
    <mergeCell ref="P132:P136"/>
    <mergeCell ref="N142:N146"/>
    <mergeCell ref="D142:D146"/>
    <mergeCell ref="E142:E146"/>
    <mergeCell ref="O152:O156"/>
    <mergeCell ref="O110:O115"/>
    <mergeCell ref="D110:D115"/>
    <mergeCell ref="K116:K121"/>
    <mergeCell ref="L116:L121"/>
    <mergeCell ref="M116:M121"/>
    <mergeCell ref="N116:N121"/>
    <mergeCell ref="P116:P121"/>
    <mergeCell ref="E118:E121"/>
    <mergeCell ref="F118:F121"/>
    <mergeCell ref="O116:O121"/>
    <mergeCell ref="D116:D121"/>
    <mergeCell ref="J147:J151"/>
    <mergeCell ref="K147:K151"/>
    <mergeCell ref="T166:T169"/>
    <mergeCell ref="X122:X126"/>
    <mergeCell ref="X127:X131"/>
    <mergeCell ref="V152:V156"/>
    <mergeCell ref="W152:W156"/>
    <mergeCell ref="F103:F104"/>
    <mergeCell ref="H103:H104"/>
    <mergeCell ref="F108:F109"/>
    <mergeCell ref="W116:W121"/>
    <mergeCell ref="T142:T146"/>
    <mergeCell ref="W180:W183"/>
    <mergeCell ref="T132:T136"/>
    <mergeCell ref="T116:T121"/>
    <mergeCell ref="K85:K89"/>
    <mergeCell ref="F98:F99"/>
    <mergeCell ref="G75:G79"/>
    <mergeCell ref="I75:I79"/>
    <mergeCell ref="J75:J79"/>
    <mergeCell ref="K75:K79"/>
    <mergeCell ref="L75:L79"/>
    <mergeCell ref="M75:M79"/>
    <mergeCell ref="N75:N79"/>
    <mergeCell ref="Q75:Q79"/>
    <mergeCell ref="R75:R79"/>
    <mergeCell ref="S75:S79"/>
    <mergeCell ref="R85:R89"/>
    <mergeCell ref="S85:S89"/>
    <mergeCell ref="R90:R94"/>
    <mergeCell ref="S90:S94"/>
    <mergeCell ref="V147:V151"/>
    <mergeCell ref="W147:W151"/>
    <mergeCell ref="O158:O159"/>
    <mergeCell ref="P158:P159"/>
    <mergeCell ref="U158:U159"/>
    <mergeCell ref="P160:P164"/>
    <mergeCell ref="U172:U174"/>
    <mergeCell ref="V172:V174"/>
    <mergeCell ref="W172:W174"/>
    <mergeCell ref="O76:O79"/>
    <mergeCell ref="P75:P79"/>
    <mergeCell ref="R116:R121"/>
    <mergeCell ref="S116:S121"/>
    <mergeCell ref="K253:K257"/>
    <mergeCell ref="O199:O203"/>
    <mergeCell ref="L253:L257"/>
    <mergeCell ref="M253:M257"/>
    <mergeCell ref="N242:N247"/>
    <mergeCell ref="C248:C252"/>
    <mergeCell ref="G248:G252"/>
    <mergeCell ref="E77:E79"/>
    <mergeCell ref="F77:F79"/>
    <mergeCell ref="V158:V159"/>
    <mergeCell ref="W157:W159"/>
    <mergeCell ref="X158:X159"/>
    <mergeCell ref="W160:W164"/>
    <mergeCell ref="X163:X164"/>
    <mergeCell ref="U132:U136"/>
    <mergeCell ref="V132:V136"/>
    <mergeCell ref="W132:W136"/>
    <mergeCell ref="X132:X136"/>
    <mergeCell ref="X142:X146"/>
    <mergeCell ref="Q147:Q151"/>
    <mergeCell ref="R147:R151"/>
    <mergeCell ref="S147:S151"/>
    <mergeCell ref="T147:T151"/>
    <mergeCell ref="U147:U151"/>
    <mergeCell ref="X152:X156"/>
    <mergeCell ref="Q142:Q146"/>
    <mergeCell ref="R142:R146"/>
    <mergeCell ref="S142:S146"/>
    <mergeCell ref="R152:R156"/>
    <mergeCell ref="U189:U193"/>
    <mergeCell ref="U180:U183"/>
    <mergeCell ref="V180:V183"/>
    <mergeCell ref="U205:U208"/>
    <mergeCell ref="T199:T203"/>
    <mergeCell ref="U199:U203"/>
    <mergeCell ref="S227:S231"/>
    <mergeCell ref="C222:C226"/>
    <mergeCell ref="G222:G226"/>
    <mergeCell ref="I222:I226"/>
    <mergeCell ref="J222:J226"/>
    <mergeCell ref="C232:C236"/>
    <mergeCell ref="A165:A179"/>
    <mergeCell ref="B165:B179"/>
    <mergeCell ref="N253:N257"/>
    <mergeCell ref="Q253:Q257"/>
    <mergeCell ref="R253:R257"/>
    <mergeCell ref="S253:S257"/>
    <mergeCell ref="O180:O183"/>
    <mergeCell ref="P180:P183"/>
    <mergeCell ref="T180:T183"/>
    <mergeCell ref="O189:O193"/>
    <mergeCell ref="P189:P193"/>
    <mergeCell ref="T189:T193"/>
    <mergeCell ref="B253:B257"/>
    <mergeCell ref="C253:C257"/>
    <mergeCell ref="G253:G257"/>
    <mergeCell ref="H201:H203"/>
    <mergeCell ref="H190:H193"/>
    <mergeCell ref="Q217:Q221"/>
    <mergeCell ref="R217:R221"/>
    <mergeCell ref="C213:C216"/>
    <mergeCell ref="G213:G216"/>
    <mergeCell ref="I253:I257"/>
    <mergeCell ref="J253:J257"/>
    <mergeCell ref="S199:S203"/>
    <mergeCell ref="N184:N188"/>
    <mergeCell ref="Q184:Q188"/>
    <mergeCell ref="R184:R188"/>
    <mergeCell ref="S184:S188"/>
    <mergeCell ref="N189:N193"/>
    <mergeCell ref="Q189:Q193"/>
    <mergeCell ref="R189:R193"/>
    <mergeCell ref="S189:S193"/>
    <mergeCell ref="N204:N208"/>
    <mergeCell ref="Q204:Q208"/>
    <mergeCell ref="R204:R208"/>
    <mergeCell ref="K170:K174"/>
    <mergeCell ref="C204:C208"/>
    <mergeCell ref="G204:G208"/>
    <mergeCell ref="I204:I208"/>
    <mergeCell ref="D192:D193"/>
    <mergeCell ref="E192:E193"/>
    <mergeCell ref="F192:F193"/>
    <mergeCell ref="C194:C198"/>
    <mergeCell ref="K194:K198"/>
    <mergeCell ref="L194:L198"/>
    <mergeCell ref="M194:M198"/>
    <mergeCell ref="N194:N198"/>
    <mergeCell ref="O194:O198"/>
    <mergeCell ref="P194:P198"/>
    <mergeCell ref="S180:S183"/>
    <mergeCell ref="P184:P188"/>
    <mergeCell ref="O184:O188"/>
    <mergeCell ref="P204:P208"/>
    <mergeCell ref="Q176:Q179"/>
    <mergeCell ref="R176:R179"/>
    <mergeCell ref="N157:N159"/>
    <mergeCell ref="Q157:Q159"/>
    <mergeCell ref="R157:R159"/>
    <mergeCell ref="N199:N203"/>
    <mergeCell ref="Q199:Q203"/>
    <mergeCell ref="R199:R203"/>
    <mergeCell ref="K204:K208"/>
    <mergeCell ref="L204:L208"/>
    <mergeCell ref="C217:C221"/>
    <mergeCell ref="M204:M208"/>
    <mergeCell ref="E201:E203"/>
    <mergeCell ref="F202:F203"/>
    <mergeCell ref="C209:C212"/>
    <mergeCell ref="G209:G212"/>
    <mergeCell ref="I209:I212"/>
    <mergeCell ref="J209:J212"/>
    <mergeCell ref="K209:K212"/>
    <mergeCell ref="L209:L212"/>
    <mergeCell ref="M209:M212"/>
    <mergeCell ref="N209:N212"/>
    <mergeCell ref="Q209:Q212"/>
    <mergeCell ref="R209:R212"/>
    <mergeCell ref="W110:W115"/>
    <mergeCell ref="R95:R99"/>
    <mergeCell ref="P85:P89"/>
    <mergeCell ref="Q80:Q84"/>
    <mergeCell ref="R80:R84"/>
    <mergeCell ref="Q90:Q94"/>
    <mergeCell ref="R60:R64"/>
    <mergeCell ref="S60:S64"/>
    <mergeCell ref="A157:A164"/>
    <mergeCell ref="B157:B164"/>
    <mergeCell ref="E162:E164"/>
    <mergeCell ref="F162:F164"/>
    <mergeCell ref="H162:H164"/>
    <mergeCell ref="T163:T164"/>
    <mergeCell ref="U163:U164"/>
    <mergeCell ref="V163:V164"/>
    <mergeCell ref="C160:C164"/>
    <mergeCell ref="G160:G164"/>
    <mergeCell ref="I160:I164"/>
    <mergeCell ref="J160:J164"/>
    <mergeCell ref="K160:K164"/>
    <mergeCell ref="L160:L164"/>
    <mergeCell ref="M160:M164"/>
    <mergeCell ref="N160:N164"/>
    <mergeCell ref="Q160:Q164"/>
    <mergeCell ref="R160:R164"/>
    <mergeCell ref="S160:S164"/>
    <mergeCell ref="C157:C159"/>
    <mergeCell ref="K157:K159"/>
    <mergeCell ref="L157:L159"/>
    <mergeCell ref="M157:M159"/>
    <mergeCell ref="T158:T159"/>
    <mergeCell ref="M100:M104"/>
    <mergeCell ref="N100:N104"/>
    <mergeCell ref="O100:O104"/>
    <mergeCell ref="P100:P104"/>
    <mergeCell ref="Q100:Q104"/>
    <mergeCell ref="R100:R104"/>
    <mergeCell ref="Q116:Q121"/>
    <mergeCell ref="H78:H79"/>
    <mergeCell ref="O127:O131"/>
    <mergeCell ref="P127:P131"/>
    <mergeCell ref="T127:T131"/>
    <mergeCell ref="J116:J121"/>
    <mergeCell ref="O71:O74"/>
    <mergeCell ref="S110:S115"/>
    <mergeCell ref="T110:T115"/>
    <mergeCell ref="U110:U115"/>
    <mergeCell ref="V110:V115"/>
    <mergeCell ref="P105:P109"/>
    <mergeCell ref="Q105:Q109"/>
    <mergeCell ref="R105:R109"/>
    <mergeCell ref="S105:S109"/>
    <mergeCell ref="T105:T109"/>
    <mergeCell ref="I80:I84"/>
    <mergeCell ref="J80:J84"/>
    <mergeCell ref="K95:K99"/>
    <mergeCell ref="L95:L99"/>
    <mergeCell ref="H98:H99"/>
    <mergeCell ref="H85:H89"/>
    <mergeCell ref="O85:O89"/>
    <mergeCell ref="N80:N84"/>
    <mergeCell ref="L85:L89"/>
    <mergeCell ref="M85:M89"/>
    <mergeCell ref="T184:T188"/>
    <mergeCell ref="U184:U188"/>
    <mergeCell ref="H181:H183"/>
    <mergeCell ref="K180:K183"/>
    <mergeCell ref="L180:L183"/>
    <mergeCell ref="M180:M183"/>
    <mergeCell ref="N180:N183"/>
    <mergeCell ref="Q180:Q183"/>
    <mergeCell ref="R180:R183"/>
    <mergeCell ref="X184:X188"/>
    <mergeCell ref="V184:V188"/>
    <mergeCell ref="W184:W188"/>
    <mergeCell ref="W127:W131"/>
    <mergeCell ref="U76:U79"/>
    <mergeCell ref="V76:V79"/>
    <mergeCell ref="W76:W79"/>
    <mergeCell ref="L152:L156"/>
    <mergeCell ref="M152:M156"/>
    <mergeCell ref="N152:N156"/>
    <mergeCell ref="Q152:Q156"/>
    <mergeCell ref="W137:W141"/>
    <mergeCell ref="Q132:Q136"/>
    <mergeCell ref="R132:R136"/>
    <mergeCell ref="O122:O126"/>
    <mergeCell ref="P122:P126"/>
    <mergeCell ref="T122:T126"/>
    <mergeCell ref="U122:U126"/>
    <mergeCell ref="V122:V126"/>
    <mergeCell ref="W122:W126"/>
    <mergeCell ref="N127:N131"/>
    <mergeCell ref="Q127:Q131"/>
    <mergeCell ref="R127:R131"/>
    <mergeCell ref="S137:S141"/>
    <mergeCell ref="N137:N141"/>
    <mergeCell ref="S152:S156"/>
    <mergeCell ref="U116:U121"/>
    <mergeCell ref="V116:V121"/>
    <mergeCell ref="I70:I74"/>
    <mergeCell ref="J70:J74"/>
    <mergeCell ref="D71:D74"/>
    <mergeCell ref="H149:H151"/>
    <mergeCell ref="F150:F151"/>
    <mergeCell ref="P152:P156"/>
    <mergeCell ref="V137:V141"/>
    <mergeCell ref="C147:C151"/>
    <mergeCell ref="P147:P151"/>
    <mergeCell ref="C137:C141"/>
    <mergeCell ref="G137:G141"/>
    <mergeCell ref="I137:I141"/>
    <mergeCell ref="J137:J141"/>
    <mergeCell ref="K137:K141"/>
    <mergeCell ref="L137:L141"/>
    <mergeCell ref="M137:M141"/>
    <mergeCell ref="D137:D141"/>
    <mergeCell ref="E137:E141"/>
    <mergeCell ref="H138:H141"/>
    <mergeCell ref="O137:O141"/>
    <mergeCell ref="P137:P141"/>
    <mergeCell ref="T137:T141"/>
    <mergeCell ref="U137:U141"/>
    <mergeCell ref="C95:C99"/>
    <mergeCell ref="C122:C126"/>
    <mergeCell ref="J100:J104"/>
    <mergeCell ref="K100:K104"/>
    <mergeCell ref="T70:T74"/>
    <mergeCell ref="U70:U74"/>
    <mergeCell ref="V70:V74"/>
    <mergeCell ref="W70:W74"/>
    <mergeCell ref="D75:D79"/>
    <mergeCell ref="H90:H94"/>
    <mergeCell ref="O90:O94"/>
    <mergeCell ref="P90:P94"/>
    <mergeCell ref="D90:D94"/>
    <mergeCell ref="G90:G94"/>
    <mergeCell ref="I90:I94"/>
    <mergeCell ref="J90:J94"/>
    <mergeCell ref="C90:C94"/>
    <mergeCell ref="C85:C89"/>
    <mergeCell ref="G85:G89"/>
    <mergeCell ref="I85:I89"/>
    <mergeCell ref="J85:J89"/>
    <mergeCell ref="C75:C79"/>
    <mergeCell ref="C70:C74"/>
    <mergeCell ref="F73:F74"/>
    <mergeCell ref="H73:H74"/>
    <mergeCell ref="T90:T94"/>
    <mergeCell ref="D80:D84"/>
    <mergeCell ref="D85:D89"/>
    <mergeCell ref="C80:C84"/>
    <mergeCell ref="G80:G84"/>
    <mergeCell ref="E90:E94"/>
    <mergeCell ref="F90:F94"/>
    <mergeCell ref="N85:N89"/>
    <mergeCell ref="Q85:Q89"/>
    <mergeCell ref="F85:F89"/>
    <mergeCell ref="W56:W59"/>
    <mergeCell ref="X56:X59"/>
    <mergeCell ref="O67:O69"/>
    <mergeCell ref="H67:H69"/>
    <mergeCell ref="E66:E69"/>
    <mergeCell ref="Q35:Q39"/>
    <mergeCell ref="R35:R39"/>
    <mergeCell ref="S35:S39"/>
    <mergeCell ref="Q50:Q54"/>
    <mergeCell ref="M50:M54"/>
    <mergeCell ref="X65:X69"/>
    <mergeCell ref="X60:X64"/>
    <mergeCell ref="H37:H39"/>
    <mergeCell ref="M60:M64"/>
    <mergeCell ref="T56:T59"/>
    <mergeCell ref="U56:U59"/>
    <mergeCell ref="V56:V59"/>
    <mergeCell ref="T65:T69"/>
    <mergeCell ref="U65:U69"/>
    <mergeCell ref="V65:V69"/>
    <mergeCell ref="M65:M69"/>
    <mergeCell ref="H62:H64"/>
    <mergeCell ref="W65:W69"/>
    <mergeCell ref="V60:V64"/>
    <mergeCell ref="W60:W64"/>
    <mergeCell ref="N65:N69"/>
    <mergeCell ref="Q65:Q69"/>
    <mergeCell ref="R65:R69"/>
    <mergeCell ref="V35:V39"/>
    <mergeCell ref="W35:W39"/>
    <mergeCell ref="X35:X39"/>
    <mergeCell ref="X53:X54"/>
    <mergeCell ref="Q55:Q59"/>
    <mergeCell ref="R55:R59"/>
    <mergeCell ref="S55:S59"/>
    <mergeCell ref="I180:I183"/>
    <mergeCell ref="J180:J183"/>
    <mergeCell ref="O172:O174"/>
    <mergeCell ref="D127:D131"/>
    <mergeCell ref="D122:D126"/>
    <mergeCell ref="E122:E126"/>
    <mergeCell ref="E127:E131"/>
    <mergeCell ref="D160:D164"/>
    <mergeCell ref="J60:J64"/>
    <mergeCell ref="K60:K64"/>
    <mergeCell ref="N60:N64"/>
    <mergeCell ref="Q60:Q64"/>
    <mergeCell ref="N122:N126"/>
    <mergeCell ref="Q122:Q126"/>
    <mergeCell ref="R122:R126"/>
    <mergeCell ref="S122:S126"/>
    <mergeCell ref="G70:G74"/>
    <mergeCell ref="G147:G151"/>
    <mergeCell ref="I147:I151"/>
    <mergeCell ref="G122:G126"/>
    <mergeCell ref="I122:I126"/>
    <mergeCell ref="J122:J126"/>
    <mergeCell ref="K122:K126"/>
    <mergeCell ref="L122:L126"/>
    <mergeCell ref="M122:M126"/>
    <mergeCell ref="H129:H131"/>
    <mergeCell ref="O55:O59"/>
    <mergeCell ref="P55:P59"/>
    <mergeCell ref="S100:S104"/>
    <mergeCell ref="I21:I25"/>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Q30:Q34"/>
    <mergeCell ref="N30:N34"/>
    <mergeCell ref="K26:K29"/>
    <mergeCell ref="O26:O29"/>
    <mergeCell ref="R26:R29"/>
    <mergeCell ref="M26:M29"/>
    <mergeCell ref="L26:L29"/>
    <mergeCell ref="A180:A203"/>
    <mergeCell ref="B180:B203"/>
    <mergeCell ref="C189:C193"/>
    <mergeCell ref="G189:G193"/>
    <mergeCell ref="I189:I193"/>
    <mergeCell ref="J189:J193"/>
    <mergeCell ref="K189:K193"/>
    <mergeCell ref="L189:L193"/>
    <mergeCell ref="M189:M193"/>
    <mergeCell ref="C184:C188"/>
    <mergeCell ref="G184:G188"/>
    <mergeCell ref="I184:I188"/>
    <mergeCell ref="J184:J188"/>
    <mergeCell ref="K184:K188"/>
    <mergeCell ref="L184:L188"/>
    <mergeCell ref="M184:M188"/>
    <mergeCell ref="C180:C183"/>
    <mergeCell ref="C199:C203"/>
    <mergeCell ref="I194:I198"/>
    <mergeCell ref="J194:J198"/>
    <mergeCell ref="D186:D188"/>
    <mergeCell ref="E186:E188"/>
    <mergeCell ref="F186:F188"/>
    <mergeCell ref="H186:H188"/>
    <mergeCell ref="G180:G183"/>
    <mergeCell ref="H195:H198"/>
    <mergeCell ref="G157:G159"/>
    <mergeCell ref="I157:I159"/>
    <mergeCell ref="J157:J159"/>
    <mergeCell ref="E158:E159"/>
    <mergeCell ref="F158:F159"/>
    <mergeCell ref="D157:D159"/>
    <mergeCell ref="H153:H156"/>
    <mergeCell ref="A50:A69"/>
    <mergeCell ref="B50:B69"/>
    <mergeCell ref="E51:E54"/>
    <mergeCell ref="D51:D54"/>
    <mergeCell ref="H53:H54"/>
    <mergeCell ref="F53:F54"/>
    <mergeCell ref="C65:C69"/>
    <mergeCell ref="G65:G69"/>
    <mergeCell ref="I65:I69"/>
    <mergeCell ref="J65:J69"/>
    <mergeCell ref="A122:A156"/>
    <mergeCell ref="B122:B156"/>
    <mergeCell ref="E147:E151"/>
    <mergeCell ref="C152:C156"/>
    <mergeCell ref="G152:G156"/>
    <mergeCell ref="G55:G59"/>
    <mergeCell ref="I55:I59"/>
    <mergeCell ref="A70:A121"/>
    <mergeCell ref="B70:B121"/>
    <mergeCell ref="I152:I156"/>
    <mergeCell ref="J152:J156"/>
    <mergeCell ref="K152:K156"/>
    <mergeCell ref="C55:C59"/>
    <mergeCell ref="C60:C64"/>
    <mergeCell ref="G60:G64"/>
    <mergeCell ref="L60:L64"/>
    <mergeCell ref="C132:C136"/>
    <mergeCell ref="G132:G136"/>
    <mergeCell ref="I132:I136"/>
    <mergeCell ref="J132:J136"/>
    <mergeCell ref="K132:K136"/>
    <mergeCell ref="L132:L136"/>
    <mergeCell ref="C127:C131"/>
    <mergeCell ref="G127:G131"/>
    <mergeCell ref="C50:C54"/>
    <mergeCell ref="G50:G54"/>
    <mergeCell ref="I50:I54"/>
    <mergeCell ref="J55:J59"/>
    <mergeCell ref="K55:K59"/>
    <mergeCell ref="H123:H126"/>
    <mergeCell ref="C142:C146"/>
    <mergeCell ref="G142:G146"/>
    <mergeCell ref="I142:I146"/>
    <mergeCell ref="J142:J146"/>
    <mergeCell ref="K142:K146"/>
    <mergeCell ref="L142:L146"/>
    <mergeCell ref="H134:H136"/>
    <mergeCell ref="K65:K69"/>
    <mergeCell ref="L65:L69"/>
    <mergeCell ref="L100:L104"/>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0:R54"/>
    <mergeCell ref="S50:S54"/>
    <mergeCell ref="R30:R34"/>
    <mergeCell ref="Y22:Y25"/>
    <mergeCell ref="Z22:Z25"/>
    <mergeCell ref="AB30:AB31"/>
    <mergeCell ref="Y33:Y34"/>
    <mergeCell ref="Z33:Z34"/>
    <mergeCell ref="AB33:AB34"/>
    <mergeCell ref="Z37:Z39"/>
    <mergeCell ref="AA37:AA39"/>
    <mergeCell ref="AB37:AB39"/>
    <mergeCell ref="AA33:AA34"/>
    <mergeCell ref="Y37:Y39"/>
    <mergeCell ref="S45:S49"/>
    <mergeCell ref="R45:R49"/>
    <mergeCell ref="R40:R44"/>
    <mergeCell ref="N40:N44"/>
    <mergeCell ref="N45:N49"/>
    <mergeCell ref="N35:N39"/>
    <mergeCell ref="O14:O15"/>
    <mergeCell ref="Q14:S14"/>
    <mergeCell ref="P14:P15"/>
    <mergeCell ref="X26:X29"/>
    <mergeCell ref="V17:V20"/>
    <mergeCell ref="W17:W20"/>
    <mergeCell ref="X17:X20"/>
    <mergeCell ref="V22:V25"/>
    <mergeCell ref="W22:W25"/>
    <mergeCell ref="X22:X25"/>
    <mergeCell ref="V26:V29"/>
    <mergeCell ref="W26:W29"/>
    <mergeCell ref="P26:P29"/>
    <mergeCell ref="T26:T29"/>
    <mergeCell ref="U26:U29"/>
    <mergeCell ref="S26:S29"/>
    <mergeCell ref="P17:P20"/>
    <mergeCell ref="T17:T20"/>
    <mergeCell ref="U17:U20"/>
    <mergeCell ref="R16:R20"/>
    <mergeCell ref="T14:X14"/>
    <mergeCell ref="Q45:Q49"/>
    <mergeCell ref="Q40:Q44"/>
    <mergeCell ref="O35:O39"/>
    <mergeCell ref="P35:P39"/>
    <mergeCell ref="P46:P49"/>
    <mergeCell ref="S40:S44"/>
    <mergeCell ref="M16:M20"/>
    <mergeCell ref="N16:N20"/>
    <mergeCell ref="Q16:Q20"/>
    <mergeCell ref="O17:O20"/>
    <mergeCell ref="B40:B44"/>
    <mergeCell ref="C40:C44"/>
    <mergeCell ref="G40:G44"/>
    <mergeCell ref="I40:I44"/>
    <mergeCell ref="J40:J44"/>
    <mergeCell ref="K40:K44"/>
    <mergeCell ref="L40:L44"/>
    <mergeCell ref="M40:M44"/>
    <mergeCell ref="AA22:AA25"/>
    <mergeCell ref="AB22:AB25"/>
    <mergeCell ref="Y26:Y27"/>
    <mergeCell ref="Z26:Z27"/>
    <mergeCell ref="AA26:AA27"/>
    <mergeCell ref="AB26:AB27"/>
    <mergeCell ref="Y28:Y29"/>
    <mergeCell ref="Z28:Z29"/>
    <mergeCell ref="AA28:AA29"/>
    <mergeCell ref="AB28:AB29"/>
    <mergeCell ref="T35:T39"/>
    <mergeCell ref="U35:U39"/>
    <mergeCell ref="L30:L34"/>
    <mergeCell ref="M30:M34"/>
    <mergeCell ref="S30:S34"/>
    <mergeCell ref="O30:O34"/>
    <mergeCell ref="P30:P34"/>
    <mergeCell ref="Y30:Y31"/>
    <mergeCell ref="Z30:Z31"/>
    <mergeCell ref="AA30:AA31"/>
    <mergeCell ref="A40:A49"/>
    <mergeCell ref="B45:B49"/>
    <mergeCell ref="C45:C49"/>
    <mergeCell ref="G45:G49"/>
    <mergeCell ref="I45:I49"/>
    <mergeCell ref="J45:J49"/>
    <mergeCell ref="K45:K49"/>
    <mergeCell ref="L45:L49"/>
    <mergeCell ref="M45:M49"/>
    <mergeCell ref="A12:A15"/>
    <mergeCell ref="A16:A20"/>
    <mergeCell ref="B12:B15"/>
    <mergeCell ref="A35:A39"/>
    <mergeCell ref="B35:B39"/>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K16:K20"/>
    <mergeCell ref="I35:I39"/>
    <mergeCell ref="J35:J39"/>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204:A212"/>
    <mergeCell ref="B204:B212"/>
    <mergeCell ref="G26:G29"/>
    <mergeCell ref="U214:U216"/>
    <mergeCell ref="A213:A221"/>
    <mergeCell ref="B213:B221"/>
    <mergeCell ref="N26:N29"/>
    <mergeCell ref="D41:D44"/>
    <mergeCell ref="E41:E44"/>
    <mergeCell ref="H41:H44"/>
    <mergeCell ref="O41:O44"/>
    <mergeCell ref="T41:T44"/>
    <mergeCell ref="U41:U44"/>
    <mergeCell ref="V41:V44"/>
    <mergeCell ref="W41:W44"/>
    <mergeCell ref="X41:X44"/>
    <mergeCell ref="P41:P44"/>
    <mergeCell ref="D45:D49"/>
    <mergeCell ref="E46:E49"/>
    <mergeCell ref="F48:F49"/>
    <mergeCell ref="H46:H49"/>
    <mergeCell ref="O46:O49"/>
    <mergeCell ref="T46:T49"/>
    <mergeCell ref="G194:G198"/>
    <mergeCell ref="N132:N136"/>
    <mergeCell ref="P51:P54"/>
    <mergeCell ref="D56:D59"/>
    <mergeCell ref="E57:E59"/>
    <mergeCell ref="H57:H59"/>
    <mergeCell ref="L55:L59"/>
    <mergeCell ref="M55:M59"/>
    <mergeCell ref="D61:D64"/>
    <mergeCell ref="J50:J54"/>
    <mergeCell ref="K50:K54"/>
    <mergeCell ref="O60:O64"/>
    <mergeCell ref="P60:P64"/>
    <mergeCell ref="M142:M146"/>
    <mergeCell ref="H143:H146"/>
    <mergeCell ref="O51:O54"/>
    <mergeCell ref="L50:L54"/>
    <mergeCell ref="E61:E64"/>
    <mergeCell ref="F62:F64"/>
    <mergeCell ref="N50:N54"/>
    <mergeCell ref="I60:I64"/>
    <mergeCell ref="M132:M136"/>
    <mergeCell ref="I127:I131"/>
    <mergeCell ref="J127:J131"/>
    <mergeCell ref="K127:K131"/>
    <mergeCell ref="L127:L131"/>
    <mergeCell ref="M127:M131"/>
    <mergeCell ref="D66:D69"/>
    <mergeCell ref="F68:F69"/>
    <mergeCell ref="P67:P69"/>
    <mergeCell ref="E71:E74"/>
    <mergeCell ref="N55:N59"/>
    <mergeCell ref="O142:O146"/>
    <mergeCell ref="P142:P146"/>
    <mergeCell ref="V199:V203"/>
    <mergeCell ref="W199:W203"/>
    <mergeCell ref="W205:W208"/>
    <mergeCell ref="X205:X208"/>
    <mergeCell ref="D211:D212"/>
    <mergeCell ref="E209:E212"/>
    <mergeCell ref="H210:H212"/>
    <mergeCell ref="O209:O212"/>
    <mergeCell ref="T209:T212"/>
    <mergeCell ref="U209:U212"/>
    <mergeCell ref="V209:V212"/>
    <mergeCell ref="W209:W212"/>
    <mergeCell ref="X209:X212"/>
    <mergeCell ref="P209:P212"/>
    <mergeCell ref="D206:D208"/>
    <mergeCell ref="E205:E208"/>
    <mergeCell ref="F207:F208"/>
    <mergeCell ref="H206:H208"/>
    <mergeCell ref="O204:O208"/>
    <mergeCell ref="T205:T208"/>
    <mergeCell ref="P199:P203"/>
    <mergeCell ref="S204:S208"/>
    <mergeCell ref="D201:D203"/>
    <mergeCell ref="G199:G203"/>
    <mergeCell ref="I199:I203"/>
    <mergeCell ref="J199:J203"/>
    <mergeCell ref="K199:K203"/>
    <mergeCell ref="L199:L203"/>
    <mergeCell ref="M199:M203"/>
    <mergeCell ref="X199:X203"/>
    <mergeCell ref="J204:J208"/>
    <mergeCell ref="V205:V208"/>
    <mergeCell ref="W217:W221"/>
    <mergeCell ref="X217:X221"/>
    <mergeCell ref="D214:D216"/>
    <mergeCell ref="E214:E216"/>
    <mergeCell ref="H214:H216"/>
    <mergeCell ref="O214:O216"/>
    <mergeCell ref="P214:P216"/>
    <mergeCell ref="T213:T216"/>
    <mergeCell ref="V213:V216"/>
    <mergeCell ref="L213:L216"/>
    <mergeCell ref="M213:M216"/>
    <mergeCell ref="N213:N216"/>
    <mergeCell ref="Q213:Q216"/>
    <mergeCell ref="R213:R216"/>
    <mergeCell ref="S213:S216"/>
    <mergeCell ref="G217:G221"/>
    <mergeCell ref="I217:I221"/>
    <mergeCell ref="J217:J221"/>
    <mergeCell ref="K217:K221"/>
    <mergeCell ref="L217:L221"/>
    <mergeCell ref="M217:M221"/>
    <mergeCell ref="N217:N221"/>
    <mergeCell ref="S217:S221"/>
    <mergeCell ref="I213:I216"/>
    <mergeCell ref="J213:J216"/>
    <mergeCell ref="K213:K216"/>
    <mergeCell ref="W213:W216"/>
    <mergeCell ref="X213:X216"/>
    <mergeCell ref="L227:L231"/>
    <mergeCell ref="M227:M231"/>
    <mergeCell ref="N227:N231"/>
    <mergeCell ref="Q227:Q231"/>
    <mergeCell ref="R227:R231"/>
    <mergeCell ref="H232:H233"/>
    <mergeCell ref="K222:K226"/>
    <mergeCell ref="L222:L226"/>
    <mergeCell ref="M222:M226"/>
    <mergeCell ref="N222:N226"/>
    <mergeCell ref="Q222:Q226"/>
    <mergeCell ref="R222:R226"/>
    <mergeCell ref="F225:F226"/>
    <mergeCell ref="D224:D226"/>
    <mergeCell ref="T217:T221"/>
    <mergeCell ref="U218:U221"/>
    <mergeCell ref="V217:V221"/>
    <mergeCell ref="O242:O243"/>
    <mergeCell ref="O244:O245"/>
    <mergeCell ref="O246:O247"/>
    <mergeCell ref="E248:E252"/>
    <mergeCell ref="E237:E241"/>
    <mergeCell ref="O237:O238"/>
    <mergeCell ref="K248:K252"/>
    <mergeCell ref="L248:L252"/>
    <mergeCell ref="M248:M252"/>
    <mergeCell ref="N248:N252"/>
    <mergeCell ref="C242:C247"/>
    <mergeCell ref="G242:G247"/>
    <mergeCell ref="I242:I247"/>
    <mergeCell ref="C237:C241"/>
    <mergeCell ref="G237:G241"/>
    <mergeCell ref="S209:S212"/>
    <mergeCell ref="Q232:Q236"/>
    <mergeCell ref="R232:R236"/>
    <mergeCell ref="S232:S236"/>
    <mergeCell ref="Q237:Q241"/>
    <mergeCell ref="R237:R241"/>
    <mergeCell ref="S237:S241"/>
    <mergeCell ref="D217:D221"/>
    <mergeCell ref="E217:E221"/>
    <mergeCell ref="F219:F221"/>
    <mergeCell ref="H219:H221"/>
    <mergeCell ref="O217:O221"/>
    <mergeCell ref="P217:P221"/>
    <mergeCell ref="S222:S226"/>
    <mergeCell ref="I227:I231"/>
    <mergeCell ref="J227:J231"/>
    <mergeCell ref="K227:K231"/>
    <mergeCell ref="I237:I241"/>
    <mergeCell ref="J237:J241"/>
    <mergeCell ref="K237:K241"/>
    <mergeCell ref="L237:L241"/>
    <mergeCell ref="M237:M241"/>
    <mergeCell ref="N237:N241"/>
    <mergeCell ref="U237:U238"/>
    <mergeCell ref="V237:V238"/>
    <mergeCell ref="Q242:Q247"/>
    <mergeCell ref="R242:R247"/>
    <mergeCell ref="S242:S247"/>
    <mergeCell ref="O248:O249"/>
    <mergeCell ref="J248:J252"/>
    <mergeCell ref="M242:M247"/>
    <mergeCell ref="N232:N236"/>
    <mergeCell ref="B222:B252"/>
    <mergeCell ref="E227:E231"/>
    <mergeCell ref="O230:O231"/>
    <mergeCell ref="D230:D231"/>
    <mergeCell ref="P227:P231"/>
    <mergeCell ref="E232:E236"/>
    <mergeCell ref="O235:O236"/>
    <mergeCell ref="G232:G236"/>
    <mergeCell ref="I232:I236"/>
    <mergeCell ref="J232:J236"/>
    <mergeCell ref="K232:K236"/>
    <mergeCell ref="L232:L236"/>
    <mergeCell ref="M232:M236"/>
    <mergeCell ref="J242:J247"/>
    <mergeCell ref="K242:K247"/>
    <mergeCell ref="L242:L247"/>
    <mergeCell ref="E242:E247"/>
    <mergeCell ref="A222:A252"/>
    <mergeCell ref="H225:H226"/>
    <mergeCell ref="D235:D236"/>
    <mergeCell ref="P232:P236"/>
    <mergeCell ref="F240:F241"/>
    <mergeCell ref="H240:H241"/>
    <mergeCell ref="P237:P241"/>
    <mergeCell ref="W237:W241"/>
    <mergeCell ref="D246:D247"/>
    <mergeCell ref="F245:F247"/>
    <mergeCell ref="P242:P247"/>
    <mergeCell ref="T237:T241"/>
    <mergeCell ref="T242:T247"/>
    <mergeCell ref="T248:T252"/>
    <mergeCell ref="T234:T236"/>
    <mergeCell ref="F250:F252"/>
    <mergeCell ref="H250:H252"/>
    <mergeCell ref="P248:P252"/>
    <mergeCell ref="U249:U252"/>
    <mergeCell ref="V249:V252"/>
    <mergeCell ref="W248:W252"/>
    <mergeCell ref="O250:O252"/>
    <mergeCell ref="O239:O240"/>
    <mergeCell ref="E222:E226"/>
    <mergeCell ref="T225:T226"/>
    <mergeCell ref="U225:U226"/>
    <mergeCell ref="V225:V226"/>
    <mergeCell ref="U239:U240"/>
    <mergeCell ref="V239:V240"/>
    <mergeCell ref="S248:S252"/>
    <mergeCell ref="W242:W247"/>
    <mergeCell ref="U244:U245"/>
    <mergeCell ref="X223:X224"/>
    <mergeCell ref="X225:X226"/>
    <mergeCell ref="T230:T231"/>
    <mergeCell ref="U230:U231"/>
    <mergeCell ref="V230:V231"/>
    <mergeCell ref="X230:X231"/>
    <mergeCell ref="T223:T224"/>
    <mergeCell ref="U223:U224"/>
    <mergeCell ref="V223:V224"/>
    <mergeCell ref="T232:T233"/>
    <mergeCell ref="U232:U233"/>
    <mergeCell ref="O224:O226"/>
    <mergeCell ref="P222:P226"/>
    <mergeCell ref="W222:W226"/>
    <mergeCell ref="W227:W231"/>
    <mergeCell ref="R248:R252"/>
    <mergeCell ref="C227:C231"/>
    <mergeCell ref="G227:G231"/>
    <mergeCell ref="X249:X252"/>
    <mergeCell ref="X242:X243"/>
    <mergeCell ref="V244:V245"/>
    <mergeCell ref="X244:X245"/>
    <mergeCell ref="U246:U247"/>
    <mergeCell ref="V246:V247"/>
    <mergeCell ref="X246:X247"/>
    <mergeCell ref="U242:U243"/>
    <mergeCell ref="V242:V243"/>
    <mergeCell ref="V232:V233"/>
    <mergeCell ref="X232:X233"/>
    <mergeCell ref="W232:W236"/>
    <mergeCell ref="X239:X240"/>
    <mergeCell ref="I248:I252"/>
    <mergeCell ref="AA157:AA159"/>
    <mergeCell ref="AB158:AB159"/>
    <mergeCell ref="AA160:AA164"/>
    <mergeCell ref="Y163:Y164"/>
    <mergeCell ref="Z163:Z164"/>
    <mergeCell ref="AB163:AB164"/>
    <mergeCell ref="AA227:AA231"/>
    <mergeCell ref="AA222:AA226"/>
    <mergeCell ref="Z223:Z224"/>
    <mergeCell ref="Z225:Z226"/>
    <mergeCell ref="Y225:Y226"/>
    <mergeCell ref="AB225:AB226"/>
    <mergeCell ref="Y230:Y231"/>
    <mergeCell ref="Z230:Z231"/>
    <mergeCell ref="Z239:Z240"/>
    <mergeCell ref="AB239:AB240"/>
    <mergeCell ref="AB194:AB198"/>
    <mergeCell ref="Y184:Y188"/>
    <mergeCell ref="Z184:Z188"/>
    <mergeCell ref="Y232:Y233"/>
    <mergeCell ref="Z232:Z233"/>
    <mergeCell ref="AB232:AB233"/>
    <mergeCell ref="Y242:Y243"/>
    <mergeCell ref="AB230:AB231"/>
    <mergeCell ref="Y213:Y216"/>
    <mergeCell ref="Z213:Z216"/>
    <mergeCell ref="AA213:AA216"/>
    <mergeCell ref="AB213:AB216"/>
    <mergeCell ref="Z217:Z221"/>
    <mergeCell ref="AA217:AA221"/>
    <mergeCell ref="Y217:Y221"/>
    <mergeCell ref="AB217:AB221"/>
    <mergeCell ref="X237:X238"/>
    <mergeCell ref="Y172:Y174"/>
    <mergeCell ref="Z172:Z174"/>
    <mergeCell ref="AA172:AA174"/>
    <mergeCell ref="AB172:AB174"/>
    <mergeCell ref="Y237:Y238"/>
    <mergeCell ref="Z237:Z238"/>
    <mergeCell ref="AB237:AB238"/>
    <mergeCell ref="AA184:AA188"/>
    <mergeCell ref="AB184:AB188"/>
    <mergeCell ref="Y189:Y193"/>
    <mergeCell ref="Z189:Z193"/>
    <mergeCell ref="Y199:Y203"/>
    <mergeCell ref="Z199:Z203"/>
    <mergeCell ref="AA199:AA203"/>
    <mergeCell ref="AB199:AB203"/>
    <mergeCell ref="AA232:AA236"/>
    <mergeCell ref="AA180:AA183"/>
    <mergeCell ref="AB180:AB183"/>
    <mergeCell ref="Y194:Y198"/>
    <mergeCell ref="Z194:Z198"/>
    <mergeCell ref="AA194:AA198"/>
    <mergeCell ref="Z70:Z74"/>
    <mergeCell ref="AA70:AA74"/>
    <mergeCell ref="AB70:AB74"/>
    <mergeCell ref="Y76:Y79"/>
    <mergeCell ref="Z76:Z79"/>
    <mergeCell ref="AA76:AA79"/>
    <mergeCell ref="AB76:AB79"/>
    <mergeCell ref="AB60:AB64"/>
    <mergeCell ref="Y66:Y69"/>
    <mergeCell ref="Z66:Z69"/>
    <mergeCell ref="AA66:AA69"/>
    <mergeCell ref="AB66:AB69"/>
    <mergeCell ref="AB53:AB54"/>
    <mergeCell ref="AB56:AB59"/>
    <mergeCell ref="Y41:Y44"/>
    <mergeCell ref="Z53:Z54"/>
    <mergeCell ref="AA53:AA54"/>
    <mergeCell ref="Y56:Y59"/>
    <mergeCell ref="Z56:Z59"/>
    <mergeCell ref="AA56:AA59"/>
    <mergeCell ref="Y60:Y64"/>
    <mergeCell ref="Z60:Z64"/>
    <mergeCell ref="AA60:AA64"/>
    <mergeCell ref="Y53:Y54"/>
    <mergeCell ref="Y46:Y49"/>
    <mergeCell ref="Z46:Z49"/>
    <mergeCell ref="AA46:AA49"/>
    <mergeCell ref="AB46:AB49"/>
    <mergeCell ref="Y85:Y89"/>
    <mergeCell ref="Z85:Z89"/>
    <mergeCell ref="AA85:AA89"/>
    <mergeCell ref="AB85:AB89"/>
    <mergeCell ref="T85:T89"/>
    <mergeCell ref="U85:U89"/>
    <mergeCell ref="V85:V89"/>
    <mergeCell ref="W85:W89"/>
    <mergeCell ref="X85:X89"/>
    <mergeCell ref="Q194:Q198"/>
    <mergeCell ref="R194:R198"/>
    <mergeCell ref="S194:S198"/>
    <mergeCell ref="T194:T198"/>
    <mergeCell ref="U194:U198"/>
    <mergeCell ref="V194:V198"/>
    <mergeCell ref="W194:W198"/>
    <mergeCell ref="AB90:AB94"/>
    <mergeCell ref="AA189:AA193"/>
    <mergeCell ref="AB189:AB193"/>
    <mergeCell ref="V189:V193"/>
    <mergeCell ref="W189:W193"/>
    <mergeCell ref="X194:X198"/>
    <mergeCell ref="Q137:Q141"/>
    <mergeCell ref="R137:R141"/>
    <mergeCell ref="Y152:Y156"/>
    <mergeCell ref="Z152:Z156"/>
    <mergeCell ref="AA152:AA156"/>
    <mergeCell ref="AB152:AB156"/>
    <mergeCell ref="Y180:Y183"/>
    <mergeCell ref="Z180:Z183"/>
    <mergeCell ref="Y158:Y159"/>
    <mergeCell ref="Z158:Z159"/>
    <mergeCell ref="D256:D257"/>
    <mergeCell ref="Y205:Y208"/>
    <mergeCell ref="Z205:Z208"/>
    <mergeCell ref="AA205:AA208"/>
    <mergeCell ref="AB205:AB208"/>
    <mergeCell ref="Y209:Y212"/>
    <mergeCell ref="Z209:Z212"/>
    <mergeCell ref="AA209:AA212"/>
    <mergeCell ref="AB209:AB212"/>
    <mergeCell ref="D197:D198"/>
    <mergeCell ref="E197:E198"/>
    <mergeCell ref="F197:F198"/>
    <mergeCell ref="Z249:Z252"/>
    <mergeCell ref="Y249:Y252"/>
    <mergeCell ref="AA237:AA241"/>
    <mergeCell ref="AA248:AA252"/>
    <mergeCell ref="AB249:AB252"/>
    <mergeCell ref="Y254:Y257"/>
    <mergeCell ref="Z254:Z257"/>
    <mergeCell ref="AA254:AA257"/>
    <mergeCell ref="AB254:AB257"/>
    <mergeCell ref="Y239:Y240"/>
    <mergeCell ref="Z242:Z243"/>
    <mergeCell ref="AA242:AA247"/>
    <mergeCell ref="AB242:AB243"/>
    <mergeCell ref="Y244:Y245"/>
    <mergeCell ref="Z244:Z245"/>
    <mergeCell ref="AB244:AB245"/>
    <mergeCell ref="Y246:Y247"/>
    <mergeCell ref="Z246:Z247"/>
    <mergeCell ref="AB246:AB247"/>
    <mergeCell ref="Q248:Q252"/>
  </mergeCells>
  <conditionalFormatting sqref="O30">
    <cfRule type="containsText" dxfId="600" priority="1572" stopIfTrue="1" operator="containsText" text="BAJA">
      <formula>NOT(ISERROR(SEARCH("BAJA",O30)))</formula>
    </cfRule>
    <cfRule type="containsText" dxfId="599" priority="1573" stopIfTrue="1" operator="containsText" text="MODERADA">
      <formula>NOT(ISERROR(SEARCH("MODERADA",O30)))</formula>
    </cfRule>
    <cfRule type="containsText" dxfId="598" priority="1574" stopIfTrue="1" operator="containsText" text="ALTA">
      <formula>NOT(ISERROR(SEARCH("ALTA",O30)))</formula>
    </cfRule>
    <cfRule type="containsText" dxfId="597" priority="1575" stopIfTrue="1" operator="containsText" text="EXTREMA">
      <formula>NOT(ISERROR(SEARCH("EXTREMA",O30)))</formula>
    </cfRule>
  </conditionalFormatting>
  <conditionalFormatting sqref="AP7:AP10">
    <cfRule type="duplicateValues" dxfId="596" priority="1013"/>
    <cfRule type="containsText" dxfId="595" priority="1016" operator="containsText" text=" EXTREMA">
      <formula>NOT(ISERROR(SEARCH(" EXTREMA",AP7)))</formula>
    </cfRule>
    <cfRule type="containsText" dxfId="594" priority="1017" operator="containsText" text=" EXTREMA">
      <formula>NOT(ISERROR(SEARCH(" EXTREMA",AP7)))</formula>
    </cfRule>
  </conditionalFormatting>
  <conditionalFormatting sqref="AT7:AT10">
    <cfRule type="containsText" dxfId="593" priority="1014" operator="containsText" text=" EXTREMA">
      <formula>NOT(ISERROR(SEARCH(" EXTREMA",AT7)))</formula>
    </cfRule>
    <cfRule type="containsText" dxfId="592" priority="1015" operator="containsText" text=" EXTREMA">
      <formula>NOT(ISERROR(SEARCH(" EXTREMA",AT7)))</formula>
    </cfRule>
  </conditionalFormatting>
  <conditionalFormatting sqref="N30">
    <cfRule type="containsText" dxfId="591" priority="1001" stopIfTrue="1" operator="containsText" text="BAJA">
      <formula>NOT(ISERROR(SEARCH("BAJA",N30)))</formula>
    </cfRule>
    <cfRule type="containsText" dxfId="590" priority="1002" stopIfTrue="1" operator="containsText" text="MODERADA">
      <formula>NOT(ISERROR(SEARCH("MODERADA",N30)))</formula>
    </cfRule>
    <cfRule type="containsText" dxfId="589" priority="1003" stopIfTrue="1" operator="containsText" text="ALTA">
      <formula>NOT(ISERROR(SEARCH("ALTA",N30)))</formula>
    </cfRule>
    <cfRule type="containsText" dxfId="588" priority="1004" stopIfTrue="1" operator="containsText" text="EXTREMA">
      <formula>NOT(ISERROR(SEARCH("EXTREMA",N30)))</formula>
    </cfRule>
  </conditionalFormatting>
  <conditionalFormatting sqref="S30:S34 S165 S209:S216 S157:S159 S176 S180:S183">
    <cfRule type="expression" dxfId="587" priority="997">
      <formula>$S30="EXTREMA"</formula>
    </cfRule>
    <cfRule type="expression" dxfId="586" priority="998">
      <formula>$S30="ALTA"</formula>
    </cfRule>
    <cfRule type="expression" dxfId="585" priority="999">
      <formula>$S30="MODERADA"</formula>
    </cfRule>
    <cfRule type="expression" dxfId="584" priority="1000">
      <formula>$S30="BAJA"</formula>
    </cfRule>
  </conditionalFormatting>
  <conditionalFormatting sqref="S26:S29">
    <cfRule type="expression" dxfId="583" priority="733">
      <formula>$S26="EXTREMA"</formula>
    </cfRule>
    <cfRule type="expression" dxfId="582" priority="734">
      <formula>$S26="ALTA"</formula>
    </cfRule>
    <cfRule type="expression" dxfId="581" priority="735">
      <formula>$S26="MODERADA"</formula>
    </cfRule>
    <cfRule type="expression" dxfId="580" priority="736">
      <formula>$S26="BAJA"</formula>
    </cfRule>
  </conditionalFormatting>
  <conditionalFormatting sqref="O157">
    <cfRule type="containsText" dxfId="579" priority="873" stopIfTrue="1" operator="containsText" text="BAJA">
      <formula>NOT(ISERROR(SEARCH("BAJA",O157)))</formula>
    </cfRule>
    <cfRule type="containsText" dxfId="578" priority="874" stopIfTrue="1" operator="containsText" text="MODERADA">
      <formula>NOT(ISERROR(SEARCH("MODERADA",O157)))</formula>
    </cfRule>
    <cfRule type="containsText" dxfId="577" priority="875" stopIfTrue="1" operator="containsText" text="ALTA">
      <formula>NOT(ISERROR(SEARCH("ALTA",O157)))</formula>
    </cfRule>
    <cfRule type="containsText" dxfId="576" priority="876" stopIfTrue="1" operator="containsText" text="EXTREMA">
      <formula>NOT(ISERROR(SEARCH("EXTREMA",O157)))</formula>
    </cfRule>
  </conditionalFormatting>
  <conditionalFormatting sqref="N157">
    <cfRule type="containsText" dxfId="575" priority="869" stopIfTrue="1" operator="containsText" text="BAJA">
      <formula>NOT(ISERROR(SEARCH("BAJA",N157)))</formula>
    </cfRule>
    <cfRule type="containsText" dxfId="574" priority="870" stopIfTrue="1" operator="containsText" text="MODERADA">
      <formula>NOT(ISERROR(SEARCH("MODERADA",N157)))</formula>
    </cfRule>
    <cfRule type="containsText" dxfId="573" priority="871" stopIfTrue="1" operator="containsText" text="ALTA">
      <formula>NOT(ISERROR(SEARCH("ALTA",N157)))</formula>
    </cfRule>
    <cfRule type="containsText" dxfId="572" priority="872" stopIfTrue="1" operator="containsText" text="EXTREMA">
      <formula>NOT(ISERROR(SEARCH("EXTREMA",N157)))</formula>
    </cfRule>
  </conditionalFormatting>
  <conditionalFormatting sqref="N16">
    <cfRule type="containsText" dxfId="571" priority="765" stopIfTrue="1" operator="containsText" text="BAJA">
      <formula>NOT(ISERROR(SEARCH("BAJA",N16)))</formula>
    </cfRule>
    <cfRule type="containsText" dxfId="570" priority="766" stopIfTrue="1" operator="containsText" text="MODERADA">
      <formula>NOT(ISERROR(SEARCH("MODERADA",N16)))</formula>
    </cfRule>
    <cfRule type="containsText" dxfId="569" priority="767" stopIfTrue="1" operator="containsText" text="ALTA">
      <formula>NOT(ISERROR(SEARCH("ALTA",N16)))</formula>
    </cfRule>
    <cfRule type="containsText" dxfId="568" priority="768" stopIfTrue="1" operator="containsText" text="EXTREMA">
      <formula>NOT(ISERROR(SEARCH("EXTREMA",N16)))</formula>
    </cfRule>
  </conditionalFormatting>
  <conditionalFormatting sqref="S16:S20">
    <cfRule type="expression" dxfId="567" priority="761">
      <formula>$S16="EXTREMA"</formula>
    </cfRule>
    <cfRule type="expression" dxfId="566" priority="762">
      <formula>$S16="ALTA"</formula>
    </cfRule>
    <cfRule type="expression" dxfId="565" priority="763">
      <formula>$S16="MODERADA"</formula>
    </cfRule>
    <cfRule type="expression" dxfId="564" priority="764">
      <formula>$S16="BAJA"</formula>
    </cfRule>
  </conditionalFormatting>
  <conditionalFormatting sqref="N21">
    <cfRule type="containsText" dxfId="563" priority="753" stopIfTrue="1" operator="containsText" text="BAJA">
      <formula>NOT(ISERROR(SEARCH("BAJA",N21)))</formula>
    </cfRule>
    <cfRule type="containsText" dxfId="562" priority="754" stopIfTrue="1" operator="containsText" text="MODERADA">
      <formula>NOT(ISERROR(SEARCH("MODERADA",N21)))</formula>
    </cfRule>
    <cfRule type="containsText" dxfId="561" priority="755" stopIfTrue="1" operator="containsText" text="ALTA">
      <formula>NOT(ISERROR(SEARCH("ALTA",N21)))</formula>
    </cfRule>
    <cfRule type="containsText" dxfId="560" priority="756" stopIfTrue="1" operator="containsText" text="EXTREMA">
      <formula>NOT(ISERROR(SEARCH("EXTREMA",N21)))</formula>
    </cfRule>
  </conditionalFormatting>
  <conditionalFormatting sqref="O26">
    <cfRule type="containsText" dxfId="559" priority="737" stopIfTrue="1" operator="containsText" text="BAJA">
      <formula>NOT(ISERROR(SEARCH("BAJA",O26)))</formula>
    </cfRule>
    <cfRule type="containsText" dxfId="558" priority="738" stopIfTrue="1" operator="containsText" text="MODERADA">
      <formula>NOT(ISERROR(SEARCH("MODERADA",O26)))</formula>
    </cfRule>
    <cfRule type="containsText" dxfId="557" priority="739" stopIfTrue="1" operator="containsText" text="ALTA">
      <formula>NOT(ISERROR(SEARCH("ALTA",O26)))</formula>
    </cfRule>
    <cfRule type="containsText" dxfId="556" priority="740" stopIfTrue="1" operator="containsText" text="EXTREMA">
      <formula>NOT(ISERROR(SEARCH("EXTREMA",O26)))</formula>
    </cfRule>
  </conditionalFormatting>
  <conditionalFormatting sqref="S21:S25">
    <cfRule type="expression" dxfId="555" priority="745">
      <formula>$S21="EXTREMA"</formula>
    </cfRule>
    <cfRule type="expression" dxfId="554" priority="746">
      <formula>$S21="ALTA"</formula>
    </cfRule>
    <cfRule type="expression" dxfId="553" priority="747">
      <formula>$S21="MODERADA"</formula>
    </cfRule>
    <cfRule type="expression" dxfId="552" priority="748">
      <formula>$S21="BAJA"</formula>
    </cfRule>
  </conditionalFormatting>
  <conditionalFormatting sqref="N26">
    <cfRule type="containsText" dxfId="551" priority="741" stopIfTrue="1" operator="containsText" text="BAJA">
      <formula>NOT(ISERROR(SEARCH("BAJA",N26)))</formula>
    </cfRule>
    <cfRule type="containsText" dxfId="550" priority="742" stopIfTrue="1" operator="containsText" text="MODERADA">
      <formula>NOT(ISERROR(SEARCH("MODERADA",N26)))</formula>
    </cfRule>
    <cfRule type="containsText" dxfId="549" priority="743" stopIfTrue="1" operator="containsText" text="ALTA">
      <formula>NOT(ISERROR(SEARCH("ALTA",N26)))</formula>
    </cfRule>
    <cfRule type="containsText" dxfId="548" priority="744" stopIfTrue="1" operator="containsText" text="EXTREMA">
      <formula>NOT(ISERROR(SEARCH("EXTREMA",N26)))</formula>
    </cfRule>
  </conditionalFormatting>
  <conditionalFormatting sqref="N35">
    <cfRule type="containsText" dxfId="547" priority="729" stopIfTrue="1" operator="containsText" text="BAJA">
      <formula>NOT(ISERROR(SEARCH("BAJA",N35)))</formula>
    </cfRule>
    <cfRule type="containsText" dxfId="546" priority="730" stopIfTrue="1" operator="containsText" text="MODERADA">
      <formula>NOT(ISERROR(SEARCH("MODERADA",N35)))</formula>
    </cfRule>
    <cfRule type="containsText" dxfId="545" priority="731" stopIfTrue="1" operator="containsText" text="ALTA">
      <formula>NOT(ISERROR(SEARCH("ALTA",N35)))</formula>
    </cfRule>
    <cfRule type="containsText" dxfId="544" priority="732" stopIfTrue="1" operator="containsText" text="EXTREMA">
      <formula>NOT(ISERROR(SEARCH("EXTREMA",N35)))</formula>
    </cfRule>
  </conditionalFormatting>
  <conditionalFormatting sqref="S35:S39">
    <cfRule type="expression" dxfId="543" priority="725">
      <formula>$S35="EXTREMA"</formula>
    </cfRule>
    <cfRule type="expression" dxfId="542" priority="726">
      <formula>$S35="ALTA"</formula>
    </cfRule>
    <cfRule type="expression" dxfId="541" priority="727">
      <formula>$S35="MODERADA"</formula>
    </cfRule>
    <cfRule type="expression" dxfId="540" priority="728">
      <formula>$S35="BAJA"</formula>
    </cfRule>
  </conditionalFormatting>
  <conditionalFormatting sqref="N40">
    <cfRule type="containsText" dxfId="539" priority="721" stopIfTrue="1" operator="containsText" text="BAJA">
      <formula>NOT(ISERROR(SEARCH("BAJA",N40)))</formula>
    </cfRule>
    <cfRule type="containsText" dxfId="538" priority="722" stopIfTrue="1" operator="containsText" text="MODERADA">
      <formula>NOT(ISERROR(SEARCH("MODERADA",N40)))</formula>
    </cfRule>
    <cfRule type="containsText" dxfId="537" priority="723" stopIfTrue="1" operator="containsText" text="ALTA">
      <formula>NOT(ISERROR(SEARCH("ALTA",N40)))</formula>
    </cfRule>
    <cfRule type="containsText" dxfId="536" priority="724" stopIfTrue="1" operator="containsText" text="EXTREMA">
      <formula>NOT(ISERROR(SEARCH("EXTREMA",N40)))</formula>
    </cfRule>
  </conditionalFormatting>
  <conditionalFormatting sqref="O40">
    <cfRule type="containsText" dxfId="535" priority="717" stopIfTrue="1" operator="containsText" text="BAJA">
      <formula>NOT(ISERROR(SEARCH("BAJA",O40)))</formula>
    </cfRule>
    <cfRule type="containsText" dxfId="534" priority="718" stopIfTrue="1" operator="containsText" text="MODERADA">
      <formula>NOT(ISERROR(SEARCH("MODERADA",O40)))</formula>
    </cfRule>
    <cfRule type="containsText" dxfId="533" priority="719" stopIfTrue="1" operator="containsText" text="ALTA">
      <formula>NOT(ISERROR(SEARCH("ALTA",O40)))</formula>
    </cfRule>
    <cfRule type="containsText" dxfId="532" priority="720" stopIfTrue="1" operator="containsText" text="EXTREMA">
      <formula>NOT(ISERROR(SEARCH("EXTREMA",O40)))</formula>
    </cfRule>
  </conditionalFormatting>
  <conditionalFormatting sqref="S40:S44">
    <cfRule type="expression" dxfId="531" priority="713">
      <formula>$S40="EXTREMA"</formula>
    </cfRule>
    <cfRule type="expression" dxfId="530" priority="714">
      <formula>$S40="ALTA"</formula>
    </cfRule>
    <cfRule type="expression" dxfId="529" priority="715">
      <formula>$S40="MODERADA"</formula>
    </cfRule>
    <cfRule type="expression" dxfId="528" priority="716">
      <formula>$S40="BAJA"</formula>
    </cfRule>
  </conditionalFormatting>
  <conditionalFormatting sqref="N45">
    <cfRule type="containsText" dxfId="527" priority="709" stopIfTrue="1" operator="containsText" text="BAJA">
      <formula>NOT(ISERROR(SEARCH("BAJA",N45)))</formula>
    </cfRule>
    <cfRule type="containsText" dxfId="526" priority="710" stopIfTrue="1" operator="containsText" text="MODERADA">
      <formula>NOT(ISERROR(SEARCH("MODERADA",N45)))</formula>
    </cfRule>
    <cfRule type="containsText" dxfId="525" priority="711" stopIfTrue="1" operator="containsText" text="ALTA">
      <formula>NOT(ISERROR(SEARCH("ALTA",N45)))</formula>
    </cfRule>
    <cfRule type="containsText" dxfId="524" priority="712" stopIfTrue="1" operator="containsText" text="EXTREMA">
      <formula>NOT(ISERROR(SEARCH("EXTREMA",N45)))</formula>
    </cfRule>
  </conditionalFormatting>
  <conditionalFormatting sqref="S45:S49">
    <cfRule type="expression" dxfId="523" priority="705">
      <formula>$S45="EXTREMA"</formula>
    </cfRule>
    <cfRule type="expression" dxfId="522" priority="706">
      <formula>$S45="ALTA"</formula>
    </cfRule>
    <cfRule type="expression" dxfId="521" priority="707">
      <formula>$S45="MODERADA"</formula>
    </cfRule>
    <cfRule type="expression" dxfId="520" priority="708">
      <formula>$S45="BAJA"</formula>
    </cfRule>
  </conditionalFormatting>
  <conditionalFormatting sqref="N50">
    <cfRule type="containsText" dxfId="519" priority="701" stopIfTrue="1" operator="containsText" text="BAJA">
      <formula>NOT(ISERROR(SEARCH("BAJA",N50)))</formula>
    </cfRule>
    <cfRule type="containsText" dxfId="518" priority="702" stopIfTrue="1" operator="containsText" text="MODERADA">
      <formula>NOT(ISERROR(SEARCH("MODERADA",N50)))</formula>
    </cfRule>
    <cfRule type="containsText" dxfId="517" priority="703" stopIfTrue="1" operator="containsText" text="ALTA">
      <formula>NOT(ISERROR(SEARCH("ALTA",N50)))</formula>
    </cfRule>
    <cfRule type="containsText" dxfId="516" priority="704" stopIfTrue="1" operator="containsText" text="EXTREMA">
      <formula>NOT(ISERROR(SEARCH("EXTREMA",N50)))</formula>
    </cfRule>
  </conditionalFormatting>
  <conditionalFormatting sqref="O50">
    <cfRule type="containsText" dxfId="515" priority="697" stopIfTrue="1" operator="containsText" text="BAJA">
      <formula>NOT(ISERROR(SEARCH("BAJA",O50)))</formula>
    </cfRule>
    <cfRule type="containsText" dxfId="514" priority="698" stopIfTrue="1" operator="containsText" text="MODERADA">
      <formula>NOT(ISERROR(SEARCH("MODERADA",O50)))</formula>
    </cfRule>
    <cfRule type="containsText" dxfId="513" priority="699" stopIfTrue="1" operator="containsText" text="ALTA">
      <formula>NOT(ISERROR(SEARCH("ALTA",O50)))</formula>
    </cfRule>
    <cfRule type="containsText" dxfId="512" priority="700" stopIfTrue="1" operator="containsText" text="EXTREMA">
      <formula>NOT(ISERROR(SEARCH("EXTREMA",O50)))</formula>
    </cfRule>
  </conditionalFormatting>
  <conditionalFormatting sqref="S50:S54">
    <cfRule type="expression" dxfId="511" priority="693">
      <formula>$S50="EXTREMA"</formula>
    </cfRule>
    <cfRule type="expression" dxfId="510" priority="694">
      <formula>$S50="ALTA"</formula>
    </cfRule>
    <cfRule type="expression" dxfId="509" priority="695">
      <formula>$S50="MODERADA"</formula>
    </cfRule>
    <cfRule type="expression" dxfId="508" priority="696">
      <formula>$S50="BAJA"</formula>
    </cfRule>
  </conditionalFormatting>
  <conditionalFormatting sqref="O55">
    <cfRule type="containsText" dxfId="507" priority="689" stopIfTrue="1" operator="containsText" text="BAJA">
      <formula>NOT(ISERROR(SEARCH("BAJA",O55)))</formula>
    </cfRule>
    <cfRule type="containsText" dxfId="506" priority="690" stopIfTrue="1" operator="containsText" text="MODERADA">
      <formula>NOT(ISERROR(SEARCH("MODERADA",O55)))</formula>
    </cfRule>
    <cfRule type="containsText" dxfId="505" priority="691" stopIfTrue="1" operator="containsText" text="ALTA">
      <formula>NOT(ISERROR(SEARCH("ALTA",O55)))</formula>
    </cfRule>
    <cfRule type="containsText" dxfId="504" priority="692" stopIfTrue="1" operator="containsText" text="EXTREMA">
      <formula>NOT(ISERROR(SEARCH("EXTREMA",O55)))</formula>
    </cfRule>
  </conditionalFormatting>
  <conditionalFormatting sqref="N55">
    <cfRule type="containsText" dxfId="503" priority="685" stopIfTrue="1" operator="containsText" text="BAJA">
      <formula>NOT(ISERROR(SEARCH("BAJA",N55)))</formula>
    </cfRule>
    <cfRule type="containsText" dxfId="502" priority="686" stopIfTrue="1" operator="containsText" text="MODERADA">
      <formula>NOT(ISERROR(SEARCH("MODERADA",N55)))</formula>
    </cfRule>
    <cfRule type="containsText" dxfId="501" priority="687" stopIfTrue="1" operator="containsText" text="ALTA">
      <formula>NOT(ISERROR(SEARCH("ALTA",N55)))</formula>
    </cfRule>
    <cfRule type="containsText" dxfId="500" priority="688" stopIfTrue="1" operator="containsText" text="EXTREMA">
      <formula>NOT(ISERROR(SEARCH("EXTREMA",N55)))</formula>
    </cfRule>
  </conditionalFormatting>
  <conditionalFormatting sqref="S55:S59">
    <cfRule type="expression" dxfId="499" priority="681">
      <formula>$S55="EXTREMA"</formula>
    </cfRule>
    <cfRule type="expression" dxfId="498" priority="682">
      <formula>$S55="ALTA"</formula>
    </cfRule>
    <cfRule type="expression" dxfId="497" priority="683">
      <formula>$S55="MODERADA"</formula>
    </cfRule>
    <cfRule type="expression" dxfId="496" priority="684">
      <formula>$S55="BAJA"</formula>
    </cfRule>
  </conditionalFormatting>
  <conditionalFormatting sqref="N60">
    <cfRule type="containsText" dxfId="495" priority="673" stopIfTrue="1" operator="containsText" text="BAJA">
      <formula>NOT(ISERROR(SEARCH("BAJA",N60)))</formula>
    </cfRule>
    <cfRule type="containsText" dxfId="494" priority="674" stopIfTrue="1" operator="containsText" text="MODERADA">
      <formula>NOT(ISERROR(SEARCH("MODERADA",N60)))</formula>
    </cfRule>
    <cfRule type="containsText" dxfId="493" priority="675" stopIfTrue="1" operator="containsText" text="ALTA">
      <formula>NOT(ISERROR(SEARCH("ALTA",N60)))</formula>
    </cfRule>
    <cfRule type="containsText" dxfId="492" priority="676" stopIfTrue="1" operator="containsText" text="EXTREMA">
      <formula>NOT(ISERROR(SEARCH("EXTREMA",N60)))</formula>
    </cfRule>
  </conditionalFormatting>
  <conditionalFormatting sqref="S60:S64">
    <cfRule type="expression" dxfId="491" priority="669">
      <formula>$S60="EXTREMA"</formula>
    </cfRule>
    <cfRule type="expression" dxfId="490" priority="670">
      <formula>$S60="ALTA"</formula>
    </cfRule>
    <cfRule type="expression" dxfId="489" priority="671">
      <formula>$S60="MODERADA"</formula>
    </cfRule>
    <cfRule type="expression" dxfId="488" priority="672">
      <formula>$S60="BAJA"</formula>
    </cfRule>
  </conditionalFormatting>
  <conditionalFormatting sqref="O65">
    <cfRule type="containsText" dxfId="487" priority="665" stopIfTrue="1" operator="containsText" text="BAJA">
      <formula>NOT(ISERROR(SEARCH("BAJA",O65)))</formula>
    </cfRule>
    <cfRule type="containsText" dxfId="486" priority="666" stopIfTrue="1" operator="containsText" text="MODERADA">
      <formula>NOT(ISERROR(SEARCH("MODERADA",O65)))</formula>
    </cfRule>
    <cfRule type="containsText" dxfId="485" priority="667" stopIfTrue="1" operator="containsText" text="ALTA">
      <formula>NOT(ISERROR(SEARCH("ALTA",O65)))</formula>
    </cfRule>
    <cfRule type="containsText" dxfId="484" priority="668" stopIfTrue="1" operator="containsText" text="EXTREMA">
      <formula>NOT(ISERROR(SEARCH("EXTREMA",O65)))</formula>
    </cfRule>
  </conditionalFormatting>
  <conditionalFormatting sqref="N65">
    <cfRule type="containsText" dxfId="483" priority="661" stopIfTrue="1" operator="containsText" text="BAJA">
      <formula>NOT(ISERROR(SEARCH("BAJA",N65)))</formula>
    </cfRule>
    <cfRule type="containsText" dxfId="482" priority="662" stopIfTrue="1" operator="containsText" text="MODERADA">
      <formula>NOT(ISERROR(SEARCH("MODERADA",N65)))</formula>
    </cfRule>
    <cfRule type="containsText" dxfId="481" priority="663" stopIfTrue="1" operator="containsText" text="ALTA">
      <formula>NOT(ISERROR(SEARCH("ALTA",N65)))</formula>
    </cfRule>
    <cfRule type="containsText" dxfId="480" priority="664" stopIfTrue="1" operator="containsText" text="EXTREMA">
      <formula>NOT(ISERROR(SEARCH("EXTREMA",N65)))</formula>
    </cfRule>
  </conditionalFormatting>
  <conditionalFormatting sqref="S65:S69">
    <cfRule type="expression" dxfId="479" priority="657">
      <formula>$S65="EXTREMA"</formula>
    </cfRule>
    <cfRule type="expression" dxfId="478" priority="658">
      <formula>$S65="ALTA"</formula>
    </cfRule>
    <cfRule type="expression" dxfId="477" priority="659">
      <formula>$S65="MODERADA"</formula>
    </cfRule>
    <cfRule type="expression" dxfId="476" priority="660">
      <formula>$S65="BAJA"</formula>
    </cfRule>
  </conditionalFormatting>
  <conditionalFormatting sqref="N122 N132 N137 N142 N127">
    <cfRule type="containsText" dxfId="475" priority="629" stopIfTrue="1" operator="containsText" text="BAJA">
      <formula>NOT(ISERROR(SEARCH("BAJA",N122)))</formula>
    </cfRule>
    <cfRule type="containsText" dxfId="474" priority="630" stopIfTrue="1" operator="containsText" text="MODERADA">
      <formula>NOT(ISERROR(SEARCH("MODERADA",N122)))</formula>
    </cfRule>
    <cfRule type="containsText" dxfId="473" priority="631" stopIfTrue="1" operator="containsText" text="ALTA">
      <formula>NOT(ISERROR(SEARCH("ALTA",N122)))</formula>
    </cfRule>
    <cfRule type="containsText" dxfId="472" priority="632" stopIfTrue="1" operator="containsText" text="EXTREMA">
      <formula>NOT(ISERROR(SEARCH("EXTREMA",N122)))</formula>
    </cfRule>
  </conditionalFormatting>
  <conditionalFormatting sqref="O127">
    <cfRule type="containsText" dxfId="471" priority="625" stopIfTrue="1" operator="containsText" text="BAJA">
      <formula>NOT(ISERROR(SEARCH("BAJA",O127)))</formula>
    </cfRule>
    <cfRule type="containsText" dxfId="470" priority="626" stopIfTrue="1" operator="containsText" text="MODERADA">
      <formula>NOT(ISERROR(SEARCH("MODERADA",O127)))</formula>
    </cfRule>
    <cfRule type="containsText" dxfId="469" priority="627" stopIfTrue="1" operator="containsText" text="ALTA">
      <formula>NOT(ISERROR(SEARCH("ALTA",O127)))</formula>
    </cfRule>
    <cfRule type="containsText" dxfId="468" priority="628" stopIfTrue="1" operator="containsText" text="EXTREMA">
      <formula>NOT(ISERROR(SEARCH("EXTREMA",O127)))</formula>
    </cfRule>
  </conditionalFormatting>
  <conditionalFormatting sqref="O137">
    <cfRule type="containsText" dxfId="467" priority="621" stopIfTrue="1" operator="containsText" text="BAJA">
      <formula>NOT(ISERROR(SEARCH("BAJA",O137)))</formula>
    </cfRule>
    <cfRule type="containsText" dxfId="466" priority="622" stopIfTrue="1" operator="containsText" text="MODERADA">
      <formula>NOT(ISERROR(SEARCH("MODERADA",O137)))</formula>
    </cfRule>
    <cfRule type="containsText" dxfId="465" priority="623" stopIfTrue="1" operator="containsText" text="ALTA">
      <formula>NOT(ISERROR(SEARCH("ALTA",O137)))</formula>
    </cfRule>
    <cfRule type="containsText" dxfId="464" priority="624" stopIfTrue="1" operator="containsText" text="EXTREMA">
      <formula>NOT(ISERROR(SEARCH("EXTREMA",O137)))</formula>
    </cfRule>
  </conditionalFormatting>
  <conditionalFormatting sqref="O142">
    <cfRule type="containsText" dxfId="463" priority="617" stopIfTrue="1" operator="containsText" text="BAJA">
      <formula>NOT(ISERROR(SEARCH("BAJA",O142)))</formula>
    </cfRule>
    <cfRule type="containsText" dxfId="462" priority="618" stopIfTrue="1" operator="containsText" text="MODERADA">
      <formula>NOT(ISERROR(SEARCH("MODERADA",O142)))</formula>
    </cfRule>
    <cfRule type="containsText" dxfId="461" priority="619" stopIfTrue="1" operator="containsText" text="ALTA">
      <formula>NOT(ISERROR(SEARCH("ALTA",O142)))</formula>
    </cfRule>
    <cfRule type="containsText" dxfId="460" priority="620" stopIfTrue="1" operator="containsText" text="EXTREMA">
      <formula>NOT(ISERROR(SEARCH("EXTREMA",O142)))</formula>
    </cfRule>
  </conditionalFormatting>
  <conditionalFormatting sqref="O122">
    <cfRule type="containsText" dxfId="459" priority="609" stopIfTrue="1" operator="containsText" text="BAJA">
      <formula>NOT(ISERROR(SEARCH("BAJA",O122)))</formula>
    </cfRule>
    <cfRule type="containsText" dxfId="458" priority="610" stopIfTrue="1" operator="containsText" text="MODERADA">
      <formula>NOT(ISERROR(SEARCH("MODERADA",O122)))</formula>
    </cfRule>
    <cfRule type="containsText" dxfId="457" priority="611" stopIfTrue="1" operator="containsText" text="ALTA">
      <formula>NOT(ISERROR(SEARCH("ALTA",O122)))</formula>
    </cfRule>
    <cfRule type="containsText" dxfId="456" priority="612" stopIfTrue="1" operator="containsText" text="EXTREMA">
      <formula>NOT(ISERROR(SEARCH("EXTREMA",O122)))</formula>
    </cfRule>
  </conditionalFormatting>
  <conditionalFormatting sqref="S122:S146">
    <cfRule type="expression" dxfId="455" priority="605">
      <formula>$S122="EXTREMA"</formula>
    </cfRule>
    <cfRule type="expression" dxfId="454" priority="606">
      <formula>$S122="ALTA"</formula>
    </cfRule>
    <cfRule type="expression" dxfId="453" priority="607">
      <formula>$S122="MODERADA"</formula>
    </cfRule>
    <cfRule type="expression" dxfId="452" priority="608">
      <formula>$S122="BAJA"</formula>
    </cfRule>
  </conditionalFormatting>
  <conditionalFormatting sqref="X122">
    <cfRule type="containsText" dxfId="451" priority="601" stopIfTrue="1" operator="containsText" text="EXTREMA">
      <formula>NOT(ISERROR(SEARCH("EXTREMA",X122)))</formula>
    </cfRule>
    <cfRule type="containsText" dxfId="450" priority="602" stopIfTrue="1" operator="containsText" text="ALTA">
      <formula>NOT(ISERROR(SEARCH("ALTA",X122)))</formula>
    </cfRule>
    <cfRule type="containsText" dxfId="449" priority="603" stopIfTrue="1" operator="containsText" text="MODERADA">
      <formula>NOT(ISERROR(SEARCH("MODERADA",X122)))</formula>
    </cfRule>
    <cfRule type="containsText" dxfId="448" priority="604" stopIfTrue="1" operator="containsText" text="BAJA">
      <formula>NOT(ISERROR(SEARCH("BAJA",X122)))</formula>
    </cfRule>
  </conditionalFormatting>
  <conditionalFormatting sqref="X127 X132 X137 X142">
    <cfRule type="containsText" dxfId="447" priority="593" stopIfTrue="1" operator="containsText" text="EXTREMA">
      <formula>NOT(ISERROR(SEARCH("EXTREMA",X127)))</formula>
    </cfRule>
    <cfRule type="containsText" dxfId="446" priority="594" stopIfTrue="1" operator="containsText" text="ALTA">
      <formula>NOT(ISERROR(SEARCH("ALTA",X127)))</formula>
    </cfRule>
    <cfRule type="containsText" dxfId="445" priority="595" stopIfTrue="1" operator="containsText" text="MODERADA">
      <formula>NOT(ISERROR(SEARCH("MODERADA",X127)))</formula>
    </cfRule>
    <cfRule type="containsText" dxfId="444" priority="596" stopIfTrue="1" operator="containsText" text="BAJA">
      <formula>NOT(ISERROR(SEARCH("BAJA",X127)))</formula>
    </cfRule>
  </conditionalFormatting>
  <conditionalFormatting sqref="X157:X158">
    <cfRule type="containsText" dxfId="443" priority="589" stopIfTrue="1" operator="containsText" text="EXTREMA">
      <formula>NOT(ISERROR(SEARCH("EXTREMA",X157)))</formula>
    </cfRule>
    <cfRule type="containsText" dxfId="442" priority="590" stopIfTrue="1" operator="containsText" text="ALTA">
      <formula>NOT(ISERROR(SEARCH("ALTA",X157)))</formula>
    </cfRule>
    <cfRule type="containsText" dxfId="441" priority="591" stopIfTrue="1" operator="containsText" text="MODERADA">
      <formula>NOT(ISERROR(SEARCH("MODERADA",X157)))</formula>
    </cfRule>
    <cfRule type="containsText" dxfId="440" priority="592" stopIfTrue="1" operator="containsText" text="BAJA">
      <formula>NOT(ISERROR(SEARCH("BAJA",X157)))</formula>
    </cfRule>
  </conditionalFormatting>
  <conditionalFormatting sqref="S160:S164">
    <cfRule type="expression" dxfId="439" priority="585">
      <formula>$S160="EXTREMA"</formula>
    </cfRule>
    <cfRule type="expression" dxfId="438" priority="586">
      <formula>$S160="ALTA"</formula>
    </cfRule>
    <cfRule type="expression" dxfId="437" priority="587">
      <formula>$S160="MODERADA"</formula>
    </cfRule>
    <cfRule type="expression" dxfId="436" priority="588">
      <formula>$S160="BAJA"</formula>
    </cfRule>
  </conditionalFormatting>
  <conditionalFormatting sqref="N160">
    <cfRule type="containsText" dxfId="435" priority="581" stopIfTrue="1" operator="containsText" text="BAJA">
      <formula>NOT(ISERROR(SEARCH("BAJA",N160)))</formula>
    </cfRule>
    <cfRule type="containsText" dxfId="434" priority="582" stopIfTrue="1" operator="containsText" text="MODERADA">
      <formula>NOT(ISERROR(SEARCH("MODERADA",N160)))</formula>
    </cfRule>
    <cfRule type="containsText" dxfId="433" priority="583" stopIfTrue="1" operator="containsText" text="ALTA">
      <formula>NOT(ISERROR(SEARCH("ALTA",N160)))</formula>
    </cfRule>
    <cfRule type="containsText" dxfId="432" priority="584" stopIfTrue="1" operator="containsText" text="EXTREMA">
      <formula>NOT(ISERROR(SEARCH("EXTREMA",N160)))</formula>
    </cfRule>
  </conditionalFormatting>
  <conditionalFormatting sqref="O160">
    <cfRule type="containsText" dxfId="431" priority="577" stopIfTrue="1" operator="containsText" text="BAJA">
      <formula>NOT(ISERROR(SEARCH("BAJA",O160)))</formula>
    </cfRule>
    <cfRule type="containsText" dxfId="430" priority="578" stopIfTrue="1" operator="containsText" text="MODERADA">
      <formula>NOT(ISERROR(SEARCH("MODERADA",O160)))</formula>
    </cfRule>
    <cfRule type="containsText" dxfId="429" priority="579" stopIfTrue="1" operator="containsText" text="ALTA">
      <formula>NOT(ISERROR(SEARCH("ALTA",O160)))</formula>
    </cfRule>
    <cfRule type="containsText" dxfId="428" priority="580" stopIfTrue="1" operator="containsText" text="EXTREMA">
      <formula>NOT(ISERROR(SEARCH("EXTREMA",O160)))</formula>
    </cfRule>
  </conditionalFormatting>
  <conditionalFormatting sqref="X160 X162">
    <cfRule type="containsText" dxfId="427" priority="573" stopIfTrue="1" operator="containsText" text="EXTREMA">
      <formula>NOT(ISERROR(SEARCH("EXTREMA",X160)))</formula>
    </cfRule>
    <cfRule type="containsText" dxfId="426" priority="574" stopIfTrue="1" operator="containsText" text="ALTA">
      <formula>NOT(ISERROR(SEARCH("ALTA",X160)))</formula>
    </cfRule>
    <cfRule type="containsText" dxfId="425" priority="575" stopIfTrue="1" operator="containsText" text="MODERADA">
      <formula>NOT(ISERROR(SEARCH("MODERADA",X160)))</formula>
    </cfRule>
    <cfRule type="containsText" dxfId="424" priority="576" stopIfTrue="1" operator="containsText" text="BAJA">
      <formula>NOT(ISERROR(SEARCH("BAJA",X160)))</formula>
    </cfRule>
  </conditionalFormatting>
  <conditionalFormatting sqref="X161">
    <cfRule type="containsText" dxfId="423" priority="569" stopIfTrue="1" operator="containsText" text="EXTREMA">
      <formula>NOT(ISERROR(SEARCH("EXTREMA",X161)))</formula>
    </cfRule>
    <cfRule type="containsText" dxfId="422" priority="570" stopIfTrue="1" operator="containsText" text="ALTA">
      <formula>NOT(ISERROR(SEARCH("ALTA",X161)))</formula>
    </cfRule>
    <cfRule type="containsText" dxfId="421" priority="571" stopIfTrue="1" operator="containsText" text="MODERADA">
      <formula>NOT(ISERROR(SEARCH("MODERADA",X161)))</formula>
    </cfRule>
    <cfRule type="containsText" dxfId="420" priority="572" stopIfTrue="1" operator="containsText" text="BAJA">
      <formula>NOT(ISERROR(SEARCH("BAJA",X161)))</formula>
    </cfRule>
  </conditionalFormatting>
  <conditionalFormatting sqref="X163">
    <cfRule type="containsText" dxfId="419" priority="565" stopIfTrue="1" operator="containsText" text="EXTREMA">
      <formula>NOT(ISERROR(SEARCH("EXTREMA",X163)))</formula>
    </cfRule>
    <cfRule type="containsText" dxfId="418" priority="566" stopIfTrue="1" operator="containsText" text="ALTA">
      <formula>NOT(ISERROR(SEARCH("ALTA",X163)))</formula>
    </cfRule>
    <cfRule type="containsText" dxfId="417" priority="567" stopIfTrue="1" operator="containsText" text="MODERADA">
      <formula>NOT(ISERROR(SEARCH("MODERADA",X163)))</formula>
    </cfRule>
    <cfRule type="containsText" dxfId="416" priority="568" stopIfTrue="1" operator="containsText" text="BAJA">
      <formula>NOT(ISERROR(SEARCH("BAJA",X163)))</formula>
    </cfRule>
  </conditionalFormatting>
  <conditionalFormatting sqref="N222">
    <cfRule type="containsText" dxfId="415" priority="509" stopIfTrue="1" operator="containsText" text="BAJA">
      <formula>NOT(ISERROR(SEARCH("BAJA",N222)))</formula>
    </cfRule>
    <cfRule type="containsText" dxfId="414" priority="510" stopIfTrue="1" operator="containsText" text="MODERADA">
      <formula>NOT(ISERROR(SEARCH("MODERADA",N222)))</formula>
    </cfRule>
    <cfRule type="containsText" dxfId="413" priority="511" stopIfTrue="1" operator="containsText" text="ALTA">
      <formula>NOT(ISERROR(SEARCH("ALTA",N222)))</formula>
    </cfRule>
    <cfRule type="containsText" dxfId="412" priority="512" stopIfTrue="1" operator="containsText" text="EXTREMA">
      <formula>NOT(ISERROR(SEARCH("EXTREMA",N222)))</formula>
    </cfRule>
  </conditionalFormatting>
  <conditionalFormatting sqref="S222:S226">
    <cfRule type="expression" dxfId="411" priority="505">
      <formula>$S222="EXTREMA"</formula>
    </cfRule>
    <cfRule type="expression" dxfId="410" priority="506">
      <formula>$S222="ALTA"</formula>
    </cfRule>
    <cfRule type="expression" dxfId="409" priority="507">
      <formula>$S222="MODERADA"</formula>
    </cfRule>
    <cfRule type="expression" dxfId="408" priority="508">
      <formula>$S222="BAJA"</formula>
    </cfRule>
  </conditionalFormatting>
  <conditionalFormatting sqref="N227">
    <cfRule type="containsText" dxfId="407" priority="497" stopIfTrue="1" operator="containsText" text="BAJA">
      <formula>NOT(ISERROR(SEARCH("BAJA",N227)))</formula>
    </cfRule>
    <cfRule type="containsText" dxfId="406" priority="498" stopIfTrue="1" operator="containsText" text="MODERADA">
      <formula>NOT(ISERROR(SEARCH("MODERADA",N227)))</formula>
    </cfRule>
    <cfRule type="containsText" dxfId="405" priority="499" stopIfTrue="1" operator="containsText" text="ALTA">
      <formula>NOT(ISERROR(SEARCH("ALTA",N227)))</formula>
    </cfRule>
    <cfRule type="containsText" dxfId="404" priority="500" stopIfTrue="1" operator="containsText" text="EXTREMA">
      <formula>NOT(ISERROR(SEARCH("EXTREMA",N227)))</formula>
    </cfRule>
  </conditionalFormatting>
  <conditionalFormatting sqref="S227:S231">
    <cfRule type="expression" dxfId="403" priority="493">
      <formula>$S227="EXTREMA"</formula>
    </cfRule>
    <cfRule type="expression" dxfId="402" priority="494">
      <formula>$S227="ALTA"</formula>
    </cfRule>
    <cfRule type="expression" dxfId="401" priority="495">
      <formula>$S227="MODERADA"</formula>
    </cfRule>
    <cfRule type="expression" dxfId="400" priority="496">
      <formula>$S227="BAJA"</formula>
    </cfRule>
  </conditionalFormatting>
  <conditionalFormatting sqref="N232">
    <cfRule type="containsText" dxfId="399" priority="485" stopIfTrue="1" operator="containsText" text="BAJA">
      <formula>NOT(ISERROR(SEARCH("BAJA",N232)))</formula>
    </cfRule>
    <cfRule type="containsText" dxfId="398" priority="486" stopIfTrue="1" operator="containsText" text="MODERADA">
      <formula>NOT(ISERROR(SEARCH("MODERADA",N232)))</formula>
    </cfRule>
    <cfRule type="containsText" dxfId="397" priority="487" stopIfTrue="1" operator="containsText" text="ALTA">
      <formula>NOT(ISERROR(SEARCH("ALTA",N232)))</formula>
    </cfRule>
    <cfRule type="containsText" dxfId="396" priority="488" stopIfTrue="1" operator="containsText" text="EXTREMA">
      <formula>NOT(ISERROR(SEARCH("EXTREMA",N232)))</formula>
    </cfRule>
  </conditionalFormatting>
  <conditionalFormatting sqref="S232:S236">
    <cfRule type="expression" dxfId="395" priority="481">
      <formula>$S232="EXTREMA"</formula>
    </cfRule>
    <cfRule type="expression" dxfId="394" priority="482">
      <formula>$S232="ALTA"</formula>
    </cfRule>
    <cfRule type="expression" dxfId="393" priority="483">
      <formula>$S232="MODERADA"</formula>
    </cfRule>
    <cfRule type="expression" dxfId="392" priority="484">
      <formula>$S232="BAJA"</formula>
    </cfRule>
  </conditionalFormatting>
  <conditionalFormatting sqref="N237">
    <cfRule type="containsText" dxfId="391" priority="473" stopIfTrue="1" operator="containsText" text="BAJA">
      <formula>NOT(ISERROR(SEARCH("BAJA",N237)))</formula>
    </cfRule>
    <cfRule type="containsText" dxfId="390" priority="474" stopIfTrue="1" operator="containsText" text="MODERADA">
      <formula>NOT(ISERROR(SEARCH("MODERADA",N237)))</formula>
    </cfRule>
    <cfRule type="containsText" dxfId="389" priority="475" stopIfTrue="1" operator="containsText" text="ALTA">
      <formula>NOT(ISERROR(SEARCH("ALTA",N237)))</formula>
    </cfRule>
    <cfRule type="containsText" dxfId="388" priority="476" stopIfTrue="1" operator="containsText" text="EXTREMA">
      <formula>NOT(ISERROR(SEARCH("EXTREMA",N237)))</formula>
    </cfRule>
  </conditionalFormatting>
  <conditionalFormatting sqref="S237:S241">
    <cfRule type="expression" dxfId="387" priority="469">
      <formula>$S237="EXTREMA"</formula>
    </cfRule>
    <cfRule type="expression" dxfId="386" priority="470">
      <formula>$S237="ALTA"</formula>
    </cfRule>
    <cfRule type="expression" dxfId="385" priority="471">
      <formula>$S237="MODERADA"</formula>
    </cfRule>
    <cfRule type="expression" dxfId="384" priority="472">
      <formula>$S237="BAJA"</formula>
    </cfRule>
  </conditionalFormatting>
  <conditionalFormatting sqref="N242">
    <cfRule type="containsText" dxfId="383" priority="461" stopIfTrue="1" operator="containsText" text="BAJA">
      <formula>NOT(ISERROR(SEARCH("BAJA",N242)))</formula>
    </cfRule>
    <cfRule type="containsText" dxfId="382" priority="462" stopIfTrue="1" operator="containsText" text="MODERADA">
      <formula>NOT(ISERROR(SEARCH("MODERADA",N242)))</formula>
    </cfRule>
    <cfRule type="containsText" dxfId="381" priority="463" stopIfTrue="1" operator="containsText" text="ALTA">
      <formula>NOT(ISERROR(SEARCH("ALTA",N242)))</formula>
    </cfRule>
    <cfRule type="containsText" dxfId="380" priority="464" stopIfTrue="1" operator="containsText" text="EXTREMA">
      <formula>NOT(ISERROR(SEARCH("EXTREMA",N242)))</formula>
    </cfRule>
  </conditionalFormatting>
  <conditionalFormatting sqref="S242:S247">
    <cfRule type="expression" dxfId="379" priority="457">
      <formula>$S242="EXTREMA"</formula>
    </cfRule>
    <cfRule type="expression" dxfId="378" priority="458">
      <formula>$S242="ALTA"</formula>
    </cfRule>
    <cfRule type="expression" dxfId="377" priority="459">
      <formula>$S242="MODERADA"</formula>
    </cfRule>
    <cfRule type="expression" dxfId="376" priority="460">
      <formula>$S242="BAJA"</formula>
    </cfRule>
  </conditionalFormatting>
  <conditionalFormatting sqref="N248">
    <cfRule type="containsText" dxfId="375" priority="449" stopIfTrue="1" operator="containsText" text="BAJA">
      <formula>NOT(ISERROR(SEARCH("BAJA",N248)))</formula>
    </cfRule>
    <cfRule type="containsText" dxfId="374" priority="450" stopIfTrue="1" operator="containsText" text="MODERADA">
      <formula>NOT(ISERROR(SEARCH("MODERADA",N248)))</formula>
    </cfRule>
    <cfRule type="containsText" dxfId="373" priority="451" stopIfTrue="1" operator="containsText" text="ALTA">
      <formula>NOT(ISERROR(SEARCH("ALTA",N248)))</formula>
    </cfRule>
    <cfRule type="containsText" dxfId="372" priority="452" stopIfTrue="1" operator="containsText" text="EXTREMA">
      <formula>NOT(ISERROR(SEARCH("EXTREMA",N248)))</formula>
    </cfRule>
  </conditionalFormatting>
  <conditionalFormatting sqref="S248:S252">
    <cfRule type="expression" dxfId="371" priority="445">
      <formula>$S248="EXTREMA"</formula>
    </cfRule>
    <cfRule type="expression" dxfId="370" priority="446">
      <formula>$S248="ALTA"</formula>
    </cfRule>
    <cfRule type="expression" dxfId="369" priority="447">
      <formula>$S248="MODERADA"</formula>
    </cfRule>
    <cfRule type="expression" dxfId="368" priority="448">
      <formula>$S248="BAJA"</formula>
    </cfRule>
  </conditionalFormatting>
  <conditionalFormatting sqref="O184">
    <cfRule type="containsText" dxfId="367" priority="393" stopIfTrue="1" operator="containsText" text="BAJA">
      <formula>NOT(ISERROR(SEARCH("BAJA",O184)))</formula>
    </cfRule>
    <cfRule type="containsText" dxfId="366" priority="394" stopIfTrue="1" operator="containsText" text="MODERADA">
      <formula>NOT(ISERROR(SEARCH("MODERADA",O184)))</formula>
    </cfRule>
    <cfRule type="containsText" dxfId="365" priority="395" stopIfTrue="1" operator="containsText" text="ALTA">
      <formula>NOT(ISERROR(SEARCH("ALTA",O184)))</formula>
    </cfRule>
    <cfRule type="containsText" dxfId="364" priority="396" stopIfTrue="1" operator="containsText" text="EXTREMA">
      <formula>NOT(ISERROR(SEARCH("EXTREMA",O184)))</formula>
    </cfRule>
  </conditionalFormatting>
  <conditionalFormatting sqref="N184">
    <cfRule type="containsText" dxfId="363" priority="385" stopIfTrue="1" operator="containsText" text="BAJA">
      <formula>NOT(ISERROR(SEARCH("BAJA",N184)))</formula>
    </cfRule>
    <cfRule type="containsText" dxfId="362" priority="386" stopIfTrue="1" operator="containsText" text="MODERADA">
      <formula>NOT(ISERROR(SEARCH("MODERADA",N184)))</formula>
    </cfRule>
    <cfRule type="containsText" dxfId="361" priority="387" stopIfTrue="1" operator="containsText" text="ALTA">
      <formula>NOT(ISERROR(SEARCH("ALTA",N184)))</formula>
    </cfRule>
    <cfRule type="containsText" dxfId="360" priority="388" stopIfTrue="1" operator="containsText" text="EXTREMA">
      <formula>NOT(ISERROR(SEARCH("EXTREMA",N184)))</formula>
    </cfRule>
  </conditionalFormatting>
  <conditionalFormatting sqref="N180">
    <cfRule type="containsText" dxfId="359" priority="405" stopIfTrue="1" operator="containsText" text="BAJA">
      <formula>NOT(ISERROR(SEARCH("BAJA",N180)))</formula>
    </cfRule>
    <cfRule type="containsText" dxfId="358" priority="406" stopIfTrue="1" operator="containsText" text="MODERADA">
      <formula>NOT(ISERROR(SEARCH("MODERADA",N180)))</formula>
    </cfRule>
    <cfRule type="containsText" dxfId="357" priority="407" stopIfTrue="1" operator="containsText" text="ALTA">
      <formula>NOT(ISERROR(SEARCH("ALTA",N180)))</formula>
    </cfRule>
    <cfRule type="containsText" dxfId="356" priority="408" stopIfTrue="1" operator="containsText" text="EXTREMA">
      <formula>NOT(ISERROR(SEARCH("EXTREMA",N180)))</formula>
    </cfRule>
  </conditionalFormatting>
  <conditionalFormatting sqref="O180">
    <cfRule type="containsText" dxfId="355" priority="401" stopIfTrue="1" operator="containsText" text="BAJA">
      <formula>NOT(ISERROR(SEARCH("BAJA",O180)))</formula>
    </cfRule>
    <cfRule type="containsText" dxfId="354" priority="402" stopIfTrue="1" operator="containsText" text="MODERADA">
      <formula>NOT(ISERROR(SEARCH("MODERADA",O180)))</formula>
    </cfRule>
    <cfRule type="containsText" dxfId="353" priority="403" stopIfTrue="1" operator="containsText" text="ALTA">
      <formula>NOT(ISERROR(SEARCH("ALTA",O180)))</formula>
    </cfRule>
    <cfRule type="containsText" dxfId="352" priority="404" stopIfTrue="1" operator="containsText" text="EXTREMA">
      <formula>NOT(ISERROR(SEARCH("EXTREMA",O180)))</formula>
    </cfRule>
  </conditionalFormatting>
  <conditionalFormatting sqref="S184:S188">
    <cfRule type="expression" dxfId="351" priority="389">
      <formula>$S184="EXTREMA"</formula>
    </cfRule>
    <cfRule type="expression" dxfId="350" priority="390">
      <formula>$S184="ALTA"</formula>
    </cfRule>
    <cfRule type="expression" dxfId="349" priority="391">
      <formula>$S184="MODERADA"</formula>
    </cfRule>
    <cfRule type="expression" dxfId="348" priority="392">
      <formula>$S184="BAJA"</formula>
    </cfRule>
  </conditionalFormatting>
  <conditionalFormatting sqref="S189:S193">
    <cfRule type="expression" dxfId="347" priority="381">
      <formula>$S189="EXTREMA"</formula>
    </cfRule>
    <cfRule type="expression" dxfId="346" priority="382">
      <formula>$S189="ALTA"</formula>
    </cfRule>
    <cfRule type="expression" dxfId="345" priority="383">
      <formula>$S189="MODERADA"</formula>
    </cfRule>
    <cfRule type="expression" dxfId="344" priority="384">
      <formula>$S189="BAJA"</formula>
    </cfRule>
  </conditionalFormatting>
  <conditionalFormatting sqref="N189">
    <cfRule type="containsText" dxfId="343" priority="377" stopIfTrue="1" operator="containsText" text="BAJA">
      <formula>NOT(ISERROR(SEARCH("BAJA",N189)))</formula>
    </cfRule>
    <cfRule type="containsText" dxfId="342" priority="378" stopIfTrue="1" operator="containsText" text="MODERADA">
      <formula>NOT(ISERROR(SEARCH("MODERADA",N189)))</formula>
    </cfRule>
    <cfRule type="containsText" dxfId="341" priority="379" stopIfTrue="1" operator="containsText" text="ALTA">
      <formula>NOT(ISERROR(SEARCH("ALTA",N189)))</formula>
    </cfRule>
    <cfRule type="containsText" dxfId="340" priority="380" stopIfTrue="1" operator="containsText" text="EXTREMA">
      <formula>NOT(ISERROR(SEARCH("EXTREMA",N189)))</formula>
    </cfRule>
  </conditionalFormatting>
  <conditionalFormatting sqref="S199:S203">
    <cfRule type="expression" dxfId="339" priority="369">
      <formula>$S199="EXTREMA"</formula>
    </cfRule>
    <cfRule type="expression" dxfId="338" priority="370">
      <formula>$S199="ALTA"</formula>
    </cfRule>
    <cfRule type="expression" dxfId="337" priority="371">
      <formula>$S199="MODERADA"</formula>
    </cfRule>
    <cfRule type="expression" dxfId="336" priority="372">
      <formula>$S199="BAJA"</formula>
    </cfRule>
  </conditionalFormatting>
  <conditionalFormatting sqref="U217">
    <cfRule type="containsText" dxfId="335" priority="317" stopIfTrue="1" operator="containsText" text="BAJA">
      <formula>NOT(ISERROR(SEARCH("BAJA",U217)))</formula>
    </cfRule>
    <cfRule type="containsText" dxfId="334" priority="318" stopIfTrue="1" operator="containsText" text="MODERADA">
      <formula>NOT(ISERROR(SEARCH("MODERADA",U217)))</formula>
    </cfRule>
    <cfRule type="containsText" dxfId="333" priority="319" stopIfTrue="1" operator="containsText" text="ALTA">
      <formula>NOT(ISERROR(SEARCH("ALTA",U217)))</formula>
    </cfRule>
    <cfRule type="containsText" dxfId="332" priority="320" stopIfTrue="1" operator="containsText" text="EXTREMA">
      <formula>NOT(ISERROR(SEARCH("EXTREMA",U217)))</formula>
    </cfRule>
  </conditionalFormatting>
  <conditionalFormatting sqref="N204">
    <cfRule type="containsText" dxfId="331" priority="361" stopIfTrue="1" operator="containsText" text="BAJA">
      <formula>NOT(ISERROR(SEARCH("BAJA",N204)))</formula>
    </cfRule>
    <cfRule type="containsText" dxfId="330" priority="362" stopIfTrue="1" operator="containsText" text="MODERADA">
      <formula>NOT(ISERROR(SEARCH("MODERADA",N204)))</formula>
    </cfRule>
    <cfRule type="containsText" dxfId="329" priority="363" stopIfTrue="1" operator="containsText" text="ALTA">
      <formula>NOT(ISERROR(SEARCH("ALTA",N204)))</formula>
    </cfRule>
    <cfRule type="containsText" dxfId="328" priority="364" stopIfTrue="1" operator="containsText" text="EXTREMA">
      <formula>NOT(ISERROR(SEARCH("EXTREMA",N204)))</formula>
    </cfRule>
  </conditionalFormatting>
  <conditionalFormatting sqref="O204">
    <cfRule type="containsText" dxfId="327" priority="357" stopIfTrue="1" operator="containsText" text="BAJA">
      <formula>NOT(ISERROR(SEARCH("BAJA",O204)))</formula>
    </cfRule>
    <cfRule type="containsText" dxfId="326" priority="358" stopIfTrue="1" operator="containsText" text="MODERADA">
      <formula>NOT(ISERROR(SEARCH("MODERADA",O204)))</formula>
    </cfRule>
    <cfRule type="containsText" dxfId="325" priority="359" stopIfTrue="1" operator="containsText" text="ALTA">
      <formula>NOT(ISERROR(SEARCH("ALTA",O204)))</formula>
    </cfRule>
    <cfRule type="containsText" dxfId="324" priority="360" stopIfTrue="1" operator="containsText" text="EXTREMA">
      <formula>NOT(ISERROR(SEARCH("EXTREMA",O204)))</formula>
    </cfRule>
  </conditionalFormatting>
  <conditionalFormatting sqref="S204:S208">
    <cfRule type="expression" dxfId="323" priority="353">
      <formula>$S204="EXTREMA"</formula>
    </cfRule>
    <cfRule type="expression" dxfId="322" priority="354">
      <formula>$S204="ALTA"</formula>
    </cfRule>
    <cfRule type="expression" dxfId="321" priority="355">
      <formula>$S204="MODERADA"</formula>
    </cfRule>
    <cfRule type="expression" dxfId="320" priority="356">
      <formula>$S204="BAJA"</formula>
    </cfRule>
  </conditionalFormatting>
  <conditionalFormatting sqref="O209">
    <cfRule type="containsText" dxfId="319" priority="349" stopIfTrue="1" operator="containsText" text="BAJA">
      <formula>NOT(ISERROR(SEARCH("BAJA",O209)))</formula>
    </cfRule>
    <cfRule type="containsText" dxfId="318" priority="350" stopIfTrue="1" operator="containsText" text="MODERADA">
      <formula>NOT(ISERROR(SEARCH("MODERADA",O209)))</formula>
    </cfRule>
    <cfRule type="containsText" dxfId="317" priority="351" stopIfTrue="1" operator="containsText" text="ALTA">
      <formula>NOT(ISERROR(SEARCH("ALTA",O209)))</formula>
    </cfRule>
    <cfRule type="containsText" dxfId="316" priority="352" stopIfTrue="1" operator="containsText" text="EXTREMA">
      <formula>NOT(ISERROR(SEARCH("EXTREMA",O209)))</formula>
    </cfRule>
  </conditionalFormatting>
  <conditionalFormatting sqref="N209">
    <cfRule type="containsText" dxfId="315" priority="341" stopIfTrue="1" operator="containsText" text="BAJA">
      <formula>NOT(ISERROR(SEARCH("BAJA",N209)))</formula>
    </cfRule>
    <cfRule type="containsText" dxfId="314" priority="342" stopIfTrue="1" operator="containsText" text="MODERADA">
      <formula>NOT(ISERROR(SEARCH("MODERADA",N209)))</formula>
    </cfRule>
    <cfRule type="containsText" dxfId="313" priority="343" stopIfTrue="1" operator="containsText" text="ALTA">
      <formula>NOT(ISERROR(SEARCH("ALTA",N209)))</formula>
    </cfRule>
    <cfRule type="containsText" dxfId="312" priority="344" stopIfTrue="1" operator="containsText" text="EXTREMA">
      <formula>NOT(ISERROR(SEARCH("EXTREMA",N209)))</formula>
    </cfRule>
  </conditionalFormatting>
  <conditionalFormatting sqref="N213">
    <cfRule type="containsText" dxfId="311" priority="337" stopIfTrue="1" operator="containsText" text="BAJA">
      <formula>NOT(ISERROR(SEARCH("BAJA",N213)))</formula>
    </cfRule>
    <cfRule type="containsText" dxfId="310" priority="338" stopIfTrue="1" operator="containsText" text="MODERADA">
      <formula>NOT(ISERROR(SEARCH("MODERADA",N213)))</formula>
    </cfRule>
    <cfRule type="containsText" dxfId="309" priority="339" stopIfTrue="1" operator="containsText" text="ALTA">
      <formula>NOT(ISERROR(SEARCH("ALTA",N213)))</formula>
    </cfRule>
    <cfRule type="containsText" dxfId="308" priority="340" stopIfTrue="1" operator="containsText" text="EXTREMA">
      <formula>NOT(ISERROR(SEARCH("EXTREMA",N213)))</formula>
    </cfRule>
  </conditionalFormatting>
  <conditionalFormatting sqref="N217">
    <cfRule type="containsText" dxfId="307" priority="329" stopIfTrue="1" operator="containsText" text="BAJA">
      <formula>NOT(ISERROR(SEARCH("BAJA",N217)))</formula>
    </cfRule>
    <cfRule type="containsText" dxfId="306" priority="330" stopIfTrue="1" operator="containsText" text="MODERADA">
      <formula>NOT(ISERROR(SEARCH("MODERADA",N217)))</formula>
    </cfRule>
    <cfRule type="containsText" dxfId="305" priority="331" stopIfTrue="1" operator="containsText" text="ALTA">
      <formula>NOT(ISERROR(SEARCH("ALTA",N217)))</formula>
    </cfRule>
    <cfRule type="containsText" dxfId="304" priority="332" stopIfTrue="1" operator="containsText" text="EXTREMA">
      <formula>NOT(ISERROR(SEARCH("EXTREMA",N217)))</formula>
    </cfRule>
  </conditionalFormatting>
  <conditionalFormatting sqref="O217">
    <cfRule type="containsText" dxfId="303" priority="325" stopIfTrue="1" operator="containsText" text="BAJA">
      <formula>NOT(ISERROR(SEARCH("BAJA",O217)))</formula>
    </cfRule>
    <cfRule type="containsText" dxfId="302" priority="326" stopIfTrue="1" operator="containsText" text="MODERADA">
      <formula>NOT(ISERROR(SEARCH("MODERADA",O217)))</formula>
    </cfRule>
    <cfRule type="containsText" dxfId="301" priority="327" stopIfTrue="1" operator="containsText" text="ALTA">
      <formula>NOT(ISERROR(SEARCH("ALTA",O217)))</formula>
    </cfRule>
    <cfRule type="containsText" dxfId="300" priority="328" stopIfTrue="1" operator="containsText" text="EXTREMA">
      <formula>NOT(ISERROR(SEARCH("EXTREMA",O217)))</formula>
    </cfRule>
  </conditionalFormatting>
  <conditionalFormatting sqref="S217:S221">
    <cfRule type="expression" dxfId="299" priority="321">
      <formula>$S217="EXTREMA"</formula>
    </cfRule>
    <cfRule type="expression" dxfId="298" priority="322">
      <formula>$S217="ALTA"</formula>
    </cfRule>
    <cfRule type="expression" dxfId="297" priority="323">
      <formula>$S217="MODERADA"</formula>
    </cfRule>
    <cfRule type="expression" dxfId="296" priority="324">
      <formula>$S217="BAJA"</formula>
    </cfRule>
  </conditionalFormatting>
  <conditionalFormatting sqref="O237">
    <cfRule type="containsText" dxfId="295" priority="285" stopIfTrue="1" operator="containsText" text="BAJA">
      <formula>NOT(ISERROR(SEARCH("BAJA",O237)))</formula>
    </cfRule>
    <cfRule type="containsText" dxfId="294" priority="286" stopIfTrue="1" operator="containsText" text="MODERADA">
      <formula>NOT(ISERROR(SEARCH("MODERADA",O237)))</formula>
    </cfRule>
    <cfRule type="containsText" dxfId="293" priority="287" stopIfTrue="1" operator="containsText" text="ALTA">
      <formula>NOT(ISERROR(SEARCH("ALTA",O237)))</formula>
    </cfRule>
    <cfRule type="containsText" dxfId="292" priority="288" stopIfTrue="1" operator="containsText" text="EXTREMA">
      <formula>NOT(ISERROR(SEARCH("EXTREMA",O237)))</formula>
    </cfRule>
  </conditionalFormatting>
  <conditionalFormatting sqref="O222">
    <cfRule type="containsText" dxfId="291" priority="313" stopIfTrue="1" operator="containsText" text="BAJA">
      <formula>NOT(ISERROR(SEARCH("BAJA",O222)))</formula>
    </cfRule>
    <cfRule type="containsText" dxfId="290" priority="314" stopIfTrue="1" operator="containsText" text="MODERADA">
      <formula>NOT(ISERROR(SEARCH("MODERADA",O222)))</formula>
    </cfRule>
    <cfRule type="containsText" dxfId="289" priority="315" stopIfTrue="1" operator="containsText" text="ALTA">
      <formula>NOT(ISERROR(SEARCH("ALTA",O222)))</formula>
    </cfRule>
    <cfRule type="containsText" dxfId="288" priority="316" stopIfTrue="1" operator="containsText" text="EXTREMA">
      <formula>NOT(ISERROR(SEARCH("EXTREMA",O222)))</formula>
    </cfRule>
  </conditionalFormatting>
  <conditionalFormatting sqref="O227">
    <cfRule type="containsText" dxfId="287" priority="309" stopIfTrue="1" operator="containsText" text="BAJA">
      <formula>NOT(ISERROR(SEARCH("BAJA",O227)))</formula>
    </cfRule>
    <cfRule type="containsText" dxfId="286" priority="310" stopIfTrue="1" operator="containsText" text="MODERADA">
      <formula>NOT(ISERROR(SEARCH("MODERADA",O227)))</formula>
    </cfRule>
    <cfRule type="containsText" dxfId="285" priority="311" stopIfTrue="1" operator="containsText" text="ALTA">
      <formula>NOT(ISERROR(SEARCH("ALTA",O227)))</formula>
    </cfRule>
    <cfRule type="containsText" dxfId="284" priority="312" stopIfTrue="1" operator="containsText" text="EXTREMA">
      <formula>NOT(ISERROR(SEARCH("EXTREMA",O227)))</formula>
    </cfRule>
  </conditionalFormatting>
  <conditionalFormatting sqref="O232">
    <cfRule type="containsText" dxfId="283" priority="305" stopIfTrue="1" operator="containsText" text="BAJA">
      <formula>NOT(ISERROR(SEARCH("BAJA",O232)))</formula>
    </cfRule>
    <cfRule type="containsText" dxfId="282" priority="306" stopIfTrue="1" operator="containsText" text="MODERADA">
      <formula>NOT(ISERROR(SEARCH("MODERADA",O232)))</formula>
    </cfRule>
    <cfRule type="containsText" dxfId="281" priority="307" stopIfTrue="1" operator="containsText" text="ALTA">
      <formula>NOT(ISERROR(SEARCH("ALTA",O232)))</formula>
    </cfRule>
    <cfRule type="containsText" dxfId="280" priority="308" stopIfTrue="1" operator="containsText" text="EXTREMA">
      <formula>NOT(ISERROR(SEARCH("EXTREMA",O232)))</formula>
    </cfRule>
  </conditionalFormatting>
  <conditionalFormatting sqref="X236">
    <cfRule type="containsText" dxfId="279" priority="289" stopIfTrue="1" operator="containsText" text="EXTREMA">
      <formula>NOT(ISERROR(SEARCH("EXTREMA",X236)))</formula>
    </cfRule>
    <cfRule type="containsText" dxfId="278" priority="290" stopIfTrue="1" operator="containsText" text="ALTA">
      <formula>NOT(ISERROR(SEARCH("ALTA",X236)))</formula>
    </cfRule>
    <cfRule type="containsText" dxfId="277" priority="291" stopIfTrue="1" operator="containsText" text="MODERADA">
      <formula>NOT(ISERROR(SEARCH("MODERADA",X236)))</formula>
    </cfRule>
    <cfRule type="containsText" dxfId="276" priority="292" stopIfTrue="1" operator="containsText" text="BAJA">
      <formula>NOT(ISERROR(SEARCH("BAJA",X236)))</formula>
    </cfRule>
  </conditionalFormatting>
  <conditionalFormatting sqref="X232">
    <cfRule type="containsText" dxfId="275" priority="301" stopIfTrue="1" operator="containsText" text="EXTREMA">
      <formula>NOT(ISERROR(SEARCH("EXTREMA",X232)))</formula>
    </cfRule>
    <cfRule type="containsText" dxfId="274" priority="302" stopIfTrue="1" operator="containsText" text="ALTA">
      <formula>NOT(ISERROR(SEARCH("ALTA",X232)))</formula>
    </cfRule>
    <cfRule type="containsText" dxfId="273" priority="303" stopIfTrue="1" operator="containsText" text="MODERADA">
      <formula>NOT(ISERROR(SEARCH("MODERADA",X232)))</formula>
    </cfRule>
    <cfRule type="containsText" dxfId="272" priority="304" stopIfTrue="1" operator="containsText" text="BAJA">
      <formula>NOT(ISERROR(SEARCH("BAJA",X232)))</formula>
    </cfRule>
  </conditionalFormatting>
  <conditionalFormatting sqref="X234">
    <cfRule type="containsText" dxfId="271" priority="297" stopIfTrue="1" operator="containsText" text="EXTREMA">
      <formula>NOT(ISERROR(SEARCH("EXTREMA",X234)))</formula>
    </cfRule>
    <cfRule type="containsText" dxfId="270" priority="298" stopIfTrue="1" operator="containsText" text="ALTA">
      <formula>NOT(ISERROR(SEARCH("ALTA",X234)))</formula>
    </cfRule>
    <cfRule type="containsText" dxfId="269" priority="299" stopIfTrue="1" operator="containsText" text="MODERADA">
      <formula>NOT(ISERROR(SEARCH("MODERADA",X234)))</formula>
    </cfRule>
    <cfRule type="containsText" dxfId="268" priority="300" stopIfTrue="1" operator="containsText" text="BAJA">
      <formula>NOT(ISERROR(SEARCH("BAJA",X234)))</formula>
    </cfRule>
  </conditionalFormatting>
  <conditionalFormatting sqref="X235">
    <cfRule type="containsText" dxfId="267" priority="293" stopIfTrue="1" operator="containsText" text="EXTREMA">
      <formula>NOT(ISERROR(SEARCH("EXTREMA",X235)))</formula>
    </cfRule>
    <cfRule type="containsText" dxfId="266" priority="294" stopIfTrue="1" operator="containsText" text="ALTA">
      <formula>NOT(ISERROR(SEARCH("ALTA",X235)))</formula>
    </cfRule>
    <cfRule type="containsText" dxfId="265" priority="295" stopIfTrue="1" operator="containsText" text="MODERADA">
      <formula>NOT(ISERROR(SEARCH("MODERADA",X235)))</formula>
    </cfRule>
    <cfRule type="containsText" dxfId="264" priority="296" stopIfTrue="1" operator="containsText" text="BAJA">
      <formula>NOT(ISERROR(SEARCH("BAJA",X235)))</formula>
    </cfRule>
  </conditionalFormatting>
  <conditionalFormatting sqref="O248">
    <cfRule type="containsText" dxfId="263" priority="265" stopIfTrue="1" operator="containsText" text="BAJA">
      <formula>NOT(ISERROR(SEARCH("BAJA",O248)))</formula>
    </cfRule>
    <cfRule type="containsText" dxfId="262" priority="266" stopIfTrue="1" operator="containsText" text="MODERADA">
      <formula>NOT(ISERROR(SEARCH("MODERADA",O248)))</formula>
    </cfRule>
    <cfRule type="containsText" dxfId="261" priority="267" stopIfTrue="1" operator="containsText" text="ALTA">
      <formula>NOT(ISERROR(SEARCH("ALTA",O248)))</formula>
    </cfRule>
    <cfRule type="containsText" dxfId="260" priority="268" stopIfTrue="1" operator="containsText" text="EXTREMA">
      <formula>NOT(ISERROR(SEARCH("EXTREMA",O248)))</formula>
    </cfRule>
  </conditionalFormatting>
  <conditionalFormatting sqref="O246">
    <cfRule type="containsText" dxfId="259" priority="281" stopIfTrue="1" operator="containsText" text="BAJA">
      <formula>NOT(ISERROR(SEARCH("BAJA",O246)))</formula>
    </cfRule>
    <cfRule type="containsText" dxfId="258" priority="282" stopIfTrue="1" operator="containsText" text="MODERADA">
      <formula>NOT(ISERROR(SEARCH("MODERADA",O246)))</formula>
    </cfRule>
    <cfRule type="containsText" dxfId="257" priority="283" stopIfTrue="1" operator="containsText" text="ALTA">
      <formula>NOT(ISERROR(SEARCH("ALTA",O246)))</formula>
    </cfRule>
    <cfRule type="containsText" dxfId="256" priority="284" stopIfTrue="1" operator="containsText" text="EXTREMA">
      <formula>NOT(ISERROR(SEARCH("EXTREMA",O246)))</formula>
    </cfRule>
  </conditionalFormatting>
  <conditionalFormatting sqref="X244">
    <cfRule type="containsText" dxfId="255" priority="277" stopIfTrue="1" operator="containsText" text="EXTREMA">
      <formula>NOT(ISERROR(SEARCH("EXTREMA",X244)))</formula>
    </cfRule>
    <cfRule type="containsText" dxfId="254" priority="278" stopIfTrue="1" operator="containsText" text="ALTA">
      <formula>NOT(ISERROR(SEARCH("ALTA",X244)))</formula>
    </cfRule>
    <cfRule type="containsText" dxfId="253" priority="279" stopIfTrue="1" operator="containsText" text="MODERADA">
      <formula>NOT(ISERROR(SEARCH("MODERADA",X244)))</formula>
    </cfRule>
    <cfRule type="containsText" dxfId="252" priority="280" stopIfTrue="1" operator="containsText" text="BAJA">
      <formula>NOT(ISERROR(SEARCH("BAJA",X244)))</formula>
    </cfRule>
  </conditionalFormatting>
  <conditionalFormatting sqref="X242">
    <cfRule type="containsText" dxfId="251" priority="273" stopIfTrue="1" operator="containsText" text="EXTREMA">
      <formula>NOT(ISERROR(SEARCH("EXTREMA",X242)))</formula>
    </cfRule>
    <cfRule type="containsText" dxfId="250" priority="274" stopIfTrue="1" operator="containsText" text="ALTA">
      <formula>NOT(ISERROR(SEARCH("ALTA",X242)))</formula>
    </cfRule>
    <cfRule type="containsText" dxfId="249" priority="275" stopIfTrue="1" operator="containsText" text="MODERADA">
      <formula>NOT(ISERROR(SEARCH("MODERADA",X242)))</formula>
    </cfRule>
    <cfRule type="containsText" dxfId="248" priority="276" stopIfTrue="1" operator="containsText" text="BAJA">
      <formula>NOT(ISERROR(SEARCH("BAJA",X242)))</formula>
    </cfRule>
  </conditionalFormatting>
  <conditionalFormatting sqref="X246">
    <cfRule type="containsText" dxfId="247" priority="269" stopIfTrue="1" operator="containsText" text="EXTREMA">
      <formula>NOT(ISERROR(SEARCH("EXTREMA",X246)))</formula>
    </cfRule>
    <cfRule type="containsText" dxfId="246" priority="270" stopIfTrue="1" operator="containsText" text="ALTA">
      <formula>NOT(ISERROR(SEARCH("ALTA",X246)))</formula>
    </cfRule>
    <cfRule type="containsText" dxfId="245" priority="271" stopIfTrue="1" operator="containsText" text="MODERADA">
      <formula>NOT(ISERROR(SEARCH("MODERADA",X246)))</formula>
    </cfRule>
    <cfRule type="containsText" dxfId="244" priority="272" stopIfTrue="1" operator="containsText" text="BAJA">
      <formula>NOT(ISERROR(SEARCH("BAJA",X246)))</formula>
    </cfRule>
  </conditionalFormatting>
  <conditionalFormatting sqref="O116">
    <cfRule type="containsText" dxfId="243" priority="141" stopIfTrue="1" operator="containsText" text="BAJA">
      <formula>NOT(ISERROR(SEARCH("BAJA",O116)))</formula>
    </cfRule>
    <cfRule type="containsText" dxfId="242" priority="142" stopIfTrue="1" operator="containsText" text="MODERADA">
      <formula>NOT(ISERROR(SEARCH("MODERADA",O116)))</formula>
    </cfRule>
    <cfRule type="containsText" dxfId="241" priority="143" stopIfTrue="1" operator="containsText" text="ALTA">
      <formula>NOT(ISERROR(SEARCH("ALTA",O116)))</formula>
    </cfRule>
    <cfRule type="containsText" dxfId="240" priority="144" stopIfTrue="1" operator="containsText" text="EXTREMA">
      <formula>NOT(ISERROR(SEARCH("EXTREMA",O116)))</formula>
    </cfRule>
  </conditionalFormatting>
  <conditionalFormatting sqref="N70">
    <cfRule type="containsText" dxfId="239" priority="261" stopIfTrue="1" operator="containsText" text="BAJA">
      <formula>NOT(ISERROR(SEARCH("BAJA",N70)))</formula>
    </cfRule>
    <cfRule type="containsText" dxfId="238" priority="262" stopIfTrue="1" operator="containsText" text="MODERADA">
      <formula>NOT(ISERROR(SEARCH("MODERADA",N70)))</formula>
    </cfRule>
    <cfRule type="containsText" dxfId="237" priority="263" stopIfTrue="1" operator="containsText" text="ALTA">
      <formula>NOT(ISERROR(SEARCH("ALTA",N70)))</formula>
    </cfRule>
    <cfRule type="containsText" dxfId="236" priority="264" stopIfTrue="1" operator="containsText" text="EXTREMA">
      <formula>NOT(ISERROR(SEARCH("EXTREMA",N70)))</formula>
    </cfRule>
  </conditionalFormatting>
  <conditionalFormatting sqref="S70:S74">
    <cfRule type="expression" dxfId="235" priority="257">
      <formula>$S70="EXTREMA"</formula>
    </cfRule>
    <cfRule type="expression" dxfId="234" priority="258">
      <formula>$S70="ALTA"</formula>
    </cfRule>
    <cfRule type="expression" dxfId="233" priority="259">
      <formula>$S70="MODERADA"</formula>
    </cfRule>
    <cfRule type="expression" dxfId="232" priority="260">
      <formula>$S70="BAJA"</formula>
    </cfRule>
  </conditionalFormatting>
  <conditionalFormatting sqref="O70">
    <cfRule type="containsText" dxfId="231" priority="253" stopIfTrue="1" operator="containsText" text="BAJA">
      <formula>NOT(ISERROR(SEARCH("BAJA",O70)))</formula>
    </cfRule>
    <cfRule type="containsText" dxfId="230" priority="254" stopIfTrue="1" operator="containsText" text="MODERADA">
      <formula>NOT(ISERROR(SEARCH("MODERADA",O70)))</formula>
    </cfRule>
    <cfRule type="containsText" dxfId="229" priority="255" stopIfTrue="1" operator="containsText" text="ALTA">
      <formula>NOT(ISERROR(SEARCH("ALTA",O70)))</formula>
    </cfRule>
    <cfRule type="containsText" dxfId="228" priority="256" stopIfTrue="1" operator="containsText" text="EXTREMA">
      <formula>NOT(ISERROR(SEARCH("EXTREMA",O70)))</formula>
    </cfRule>
  </conditionalFormatting>
  <conditionalFormatting sqref="S75:S79">
    <cfRule type="expression" dxfId="227" priority="249">
      <formula>$S75="EXTREMA"</formula>
    </cfRule>
    <cfRule type="expression" dxfId="226" priority="250">
      <formula>$S75="ALTA"</formula>
    </cfRule>
    <cfRule type="expression" dxfId="225" priority="251">
      <formula>$S75="MODERADA"</formula>
    </cfRule>
    <cfRule type="expression" dxfId="224" priority="252">
      <formula>$S75="BAJA"</formula>
    </cfRule>
  </conditionalFormatting>
  <conditionalFormatting sqref="N75">
    <cfRule type="containsText" dxfId="223" priority="245" stopIfTrue="1" operator="containsText" text="BAJA">
      <formula>NOT(ISERROR(SEARCH("BAJA",N75)))</formula>
    </cfRule>
    <cfRule type="containsText" dxfId="222" priority="246" stopIfTrue="1" operator="containsText" text="MODERADA">
      <formula>NOT(ISERROR(SEARCH("MODERADA",N75)))</formula>
    </cfRule>
    <cfRule type="containsText" dxfId="221" priority="247" stopIfTrue="1" operator="containsText" text="ALTA">
      <formula>NOT(ISERROR(SEARCH("ALTA",N75)))</formula>
    </cfRule>
    <cfRule type="containsText" dxfId="220" priority="248" stopIfTrue="1" operator="containsText" text="EXTREMA">
      <formula>NOT(ISERROR(SEARCH("EXTREMA",N75)))</formula>
    </cfRule>
  </conditionalFormatting>
  <conditionalFormatting sqref="O80">
    <cfRule type="containsText" dxfId="219" priority="241" stopIfTrue="1" operator="containsText" text="BAJA">
      <formula>NOT(ISERROR(SEARCH("BAJA",O80)))</formula>
    </cfRule>
    <cfRule type="containsText" dxfId="218" priority="242" stopIfTrue="1" operator="containsText" text="MODERADA">
      <formula>NOT(ISERROR(SEARCH("MODERADA",O80)))</formula>
    </cfRule>
    <cfRule type="containsText" dxfId="217" priority="243" stopIfTrue="1" operator="containsText" text="ALTA">
      <formula>NOT(ISERROR(SEARCH("ALTA",O80)))</formula>
    </cfRule>
    <cfRule type="containsText" dxfId="216" priority="244" stopIfTrue="1" operator="containsText" text="EXTREMA">
      <formula>NOT(ISERROR(SEARCH("EXTREMA",O80)))</formula>
    </cfRule>
  </conditionalFormatting>
  <conditionalFormatting sqref="S80:S84">
    <cfRule type="expression" dxfId="215" priority="237">
      <formula>$S80="EXTREMA"</formula>
    </cfRule>
    <cfRule type="expression" dxfId="214" priority="238">
      <formula>$S80="ALTA"</formula>
    </cfRule>
    <cfRule type="expression" dxfId="213" priority="239">
      <formula>$S80="MODERADA"</formula>
    </cfRule>
    <cfRule type="expression" dxfId="212" priority="240">
      <formula>$S80="BAJA"</formula>
    </cfRule>
  </conditionalFormatting>
  <conditionalFormatting sqref="N80">
    <cfRule type="containsText" dxfId="211" priority="233" stopIfTrue="1" operator="containsText" text="BAJA">
      <formula>NOT(ISERROR(SEARCH("BAJA",N80)))</formula>
    </cfRule>
    <cfRule type="containsText" dxfId="210" priority="234" stopIfTrue="1" operator="containsText" text="MODERADA">
      <formula>NOT(ISERROR(SEARCH("MODERADA",N80)))</formula>
    </cfRule>
    <cfRule type="containsText" dxfId="209" priority="235" stopIfTrue="1" operator="containsText" text="ALTA">
      <formula>NOT(ISERROR(SEARCH("ALTA",N80)))</formula>
    </cfRule>
    <cfRule type="containsText" dxfId="208" priority="236" stopIfTrue="1" operator="containsText" text="EXTREMA">
      <formula>NOT(ISERROR(SEARCH("EXTREMA",N80)))</formula>
    </cfRule>
  </conditionalFormatting>
  <conditionalFormatting sqref="O85">
    <cfRule type="containsText" dxfId="207" priority="229" stopIfTrue="1" operator="containsText" text="BAJA">
      <formula>NOT(ISERROR(SEARCH("BAJA",O85)))</formula>
    </cfRule>
    <cfRule type="containsText" dxfId="206" priority="230" stopIfTrue="1" operator="containsText" text="MODERADA">
      <formula>NOT(ISERROR(SEARCH("MODERADA",O85)))</formula>
    </cfRule>
    <cfRule type="containsText" dxfId="205" priority="231" stopIfTrue="1" operator="containsText" text="ALTA">
      <formula>NOT(ISERROR(SEARCH("ALTA",O85)))</formula>
    </cfRule>
    <cfRule type="containsText" dxfId="204" priority="232" stopIfTrue="1" operator="containsText" text="EXTREMA">
      <formula>NOT(ISERROR(SEARCH("EXTREMA",O85)))</formula>
    </cfRule>
  </conditionalFormatting>
  <conditionalFormatting sqref="S85:S89">
    <cfRule type="expression" dxfId="203" priority="225">
      <formula>$S85="EXTREMA"</formula>
    </cfRule>
    <cfRule type="expression" dxfId="202" priority="226">
      <formula>$S85="ALTA"</formula>
    </cfRule>
    <cfRule type="expression" dxfId="201" priority="227">
      <formula>$S85="MODERADA"</formula>
    </cfRule>
    <cfRule type="expression" dxfId="200" priority="228">
      <formula>$S85="BAJA"</formula>
    </cfRule>
  </conditionalFormatting>
  <conditionalFormatting sqref="N85">
    <cfRule type="containsText" dxfId="199" priority="221" stopIfTrue="1" operator="containsText" text="BAJA">
      <formula>NOT(ISERROR(SEARCH("BAJA",N85)))</formula>
    </cfRule>
    <cfRule type="containsText" dxfId="198" priority="222" stopIfTrue="1" operator="containsText" text="MODERADA">
      <formula>NOT(ISERROR(SEARCH("MODERADA",N85)))</formula>
    </cfRule>
    <cfRule type="containsText" dxfId="197" priority="223" stopIfTrue="1" operator="containsText" text="ALTA">
      <formula>NOT(ISERROR(SEARCH("ALTA",N85)))</formula>
    </cfRule>
    <cfRule type="containsText" dxfId="196" priority="224" stopIfTrue="1" operator="containsText" text="EXTREMA">
      <formula>NOT(ISERROR(SEARCH("EXTREMA",N85)))</formula>
    </cfRule>
  </conditionalFormatting>
  <conditionalFormatting sqref="O90">
    <cfRule type="containsText" dxfId="195" priority="217" stopIfTrue="1" operator="containsText" text="BAJA">
      <formula>NOT(ISERROR(SEARCH("BAJA",O90)))</formula>
    </cfRule>
    <cfRule type="containsText" dxfId="194" priority="218" stopIfTrue="1" operator="containsText" text="MODERADA">
      <formula>NOT(ISERROR(SEARCH("MODERADA",O90)))</formula>
    </cfRule>
    <cfRule type="containsText" dxfId="193" priority="219" stopIfTrue="1" operator="containsText" text="ALTA">
      <formula>NOT(ISERROR(SEARCH("ALTA",O90)))</formula>
    </cfRule>
    <cfRule type="containsText" dxfId="192" priority="220" stopIfTrue="1" operator="containsText" text="EXTREMA">
      <formula>NOT(ISERROR(SEARCH("EXTREMA",O90)))</formula>
    </cfRule>
  </conditionalFormatting>
  <conditionalFormatting sqref="S90:S94">
    <cfRule type="expression" dxfId="191" priority="213">
      <formula>$S90="EXTREMA"</formula>
    </cfRule>
    <cfRule type="expression" dxfId="190" priority="214">
      <formula>$S90="ALTA"</formula>
    </cfRule>
    <cfRule type="expression" dxfId="189" priority="215">
      <formula>$S90="MODERADA"</formula>
    </cfRule>
    <cfRule type="expression" dxfId="188" priority="216">
      <formula>$S90="BAJA"</formula>
    </cfRule>
  </conditionalFormatting>
  <conditionalFormatting sqref="N90">
    <cfRule type="containsText" dxfId="187" priority="209" stopIfTrue="1" operator="containsText" text="BAJA">
      <formula>NOT(ISERROR(SEARCH("BAJA",N90)))</formula>
    </cfRule>
    <cfRule type="containsText" dxfId="186" priority="210" stopIfTrue="1" operator="containsText" text="MODERADA">
      <formula>NOT(ISERROR(SEARCH("MODERADA",N90)))</formula>
    </cfRule>
    <cfRule type="containsText" dxfId="185" priority="211" stopIfTrue="1" operator="containsText" text="ALTA">
      <formula>NOT(ISERROR(SEARCH("ALTA",N90)))</formula>
    </cfRule>
    <cfRule type="containsText" dxfId="184" priority="212" stopIfTrue="1" operator="containsText" text="EXTREMA">
      <formula>NOT(ISERROR(SEARCH("EXTREMA",N90)))</formula>
    </cfRule>
  </conditionalFormatting>
  <conditionalFormatting sqref="X95">
    <cfRule type="containsText" dxfId="183" priority="193" stopIfTrue="1" operator="containsText" text="EXTREMA">
      <formula>NOT(ISERROR(SEARCH("EXTREMA",X95)))</formula>
    </cfRule>
    <cfRule type="containsText" dxfId="182" priority="194" stopIfTrue="1" operator="containsText" text="ALTA">
      <formula>NOT(ISERROR(SEARCH("ALTA",X95)))</formula>
    </cfRule>
    <cfRule type="containsText" dxfId="181" priority="195" stopIfTrue="1" operator="containsText" text="MODERADA">
      <formula>NOT(ISERROR(SEARCH("MODERADA",X95)))</formula>
    </cfRule>
    <cfRule type="containsText" dxfId="180" priority="196" stopIfTrue="1" operator="containsText" text="BAJA">
      <formula>NOT(ISERROR(SEARCH("BAJA",X95)))</formula>
    </cfRule>
  </conditionalFormatting>
  <conditionalFormatting sqref="N95">
    <cfRule type="containsText" dxfId="179" priority="205" stopIfTrue="1" operator="containsText" text="BAJA">
      <formula>NOT(ISERROR(SEARCH("BAJA",N95)))</formula>
    </cfRule>
    <cfRule type="containsText" dxfId="178" priority="206" stopIfTrue="1" operator="containsText" text="MODERADA">
      <formula>NOT(ISERROR(SEARCH("MODERADA",N95)))</formula>
    </cfRule>
    <cfRule type="containsText" dxfId="177" priority="207" stopIfTrue="1" operator="containsText" text="ALTA">
      <formula>NOT(ISERROR(SEARCH("ALTA",N95)))</formula>
    </cfRule>
    <cfRule type="containsText" dxfId="176" priority="208" stopIfTrue="1" operator="containsText" text="EXTREMA">
      <formula>NOT(ISERROR(SEARCH("EXTREMA",N95)))</formula>
    </cfRule>
  </conditionalFormatting>
  <conditionalFormatting sqref="O95">
    <cfRule type="containsText" dxfId="175" priority="201" stopIfTrue="1" operator="containsText" text="BAJA">
      <formula>NOT(ISERROR(SEARCH("BAJA",O95)))</formula>
    </cfRule>
    <cfRule type="containsText" dxfId="174" priority="202" stopIfTrue="1" operator="containsText" text="MODERADA">
      <formula>NOT(ISERROR(SEARCH("MODERADA",O95)))</formula>
    </cfRule>
    <cfRule type="containsText" dxfId="173" priority="203" stopIfTrue="1" operator="containsText" text="ALTA">
      <formula>NOT(ISERROR(SEARCH("ALTA",O95)))</formula>
    </cfRule>
    <cfRule type="containsText" dxfId="172" priority="204" stopIfTrue="1" operator="containsText" text="EXTREMA">
      <formula>NOT(ISERROR(SEARCH("EXTREMA",O95)))</formula>
    </cfRule>
  </conditionalFormatting>
  <conditionalFormatting sqref="S95:S99">
    <cfRule type="expression" dxfId="171" priority="197">
      <formula>$S95="EXTREMA"</formula>
    </cfRule>
    <cfRule type="expression" dxfId="170" priority="198">
      <formula>$S95="ALTA"</formula>
    </cfRule>
    <cfRule type="expression" dxfId="169" priority="199">
      <formula>$S95="MODERADA"</formula>
    </cfRule>
    <cfRule type="expression" dxfId="168" priority="200">
      <formula>$S95="BAJA"</formula>
    </cfRule>
  </conditionalFormatting>
  <conditionalFormatting sqref="X105">
    <cfRule type="containsText" dxfId="167" priority="165" stopIfTrue="1" operator="containsText" text="EXTREMA">
      <formula>NOT(ISERROR(SEARCH("EXTREMA",X105)))</formula>
    </cfRule>
    <cfRule type="containsText" dxfId="166" priority="166" stopIfTrue="1" operator="containsText" text="ALTA">
      <formula>NOT(ISERROR(SEARCH("ALTA",X105)))</formula>
    </cfRule>
    <cfRule type="containsText" dxfId="165" priority="167" stopIfTrue="1" operator="containsText" text="MODERADA">
      <formula>NOT(ISERROR(SEARCH("MODERADA",X105)))</formula>
    </cfRule>
    <cfRule type="containsText" dxfId="164" priority="168" stopIfTrue="1" operator="containsText" text="BAJA">
      <formula>NOT(ISERROR(SEARCH("BAJA",X105)))</formula>
    </cfRule>
  </conditionalFormatting>
  <conditionalFormatting sqref="N100">
    <cfRule type="containsText" dxfId="163" priority="189" stopIfTrue="1" operator="containsText" text="BAJA">
      <formula>NOT(ISERROR(SEARCH("BAJA",N100)))</formula>
    </cfRule>
    <cfRule type="containsText" dxfId="162" priority="190" stopIfTrue="1" operator="containsText" text="MODERADA">
      <formula>NOT(ISERROR(SEARCH("MODERADA",N100)))</formula>
    </cfRule>
    <cfRule type="containsText" dxfId="161" priority="191" stopIfTrue="1" operator="containsText" text="ALTA">
      <formula>NOT(ISERROR(SEARCH("ALTA",N100)))</formula>
    </cfRule>
    <cfRule type="containsText" dxfId="160" priority="192" stopIfTrue="1" operator="containsText" text="EXTREMA">
      <formula>NOT(ISERROR(SEARCH("EXTREMA",N100)))</formula>
    </cfRule>
  </conditionalFormatting>
  <conditionalFormatting sqref="O100">
    <cfRule type="containsText" dxfId="159" priority="185" stopIfTrue="1" operator="containsText" text="BAJA">
      <formula>NOT(ISERROR(SEARCH("BAJA",O100)))</formula>
    </cfRule>
    <cfRule type="containsText" dxfId="158" priority="186" stopIfTrue="1" operator="containsText" text="MODERADA">
      <formula>NOT(ISERROR(SEARCH("MODERADA",O100)))</formula>
    </cfRule>
    <cfRule type="containsText" dxfId="157" priority="187" stopIfTrue="1" operator="containsText" text="ALTA">
      <formula>NOT(ISERROR(SEARCH("ALTA",O100)))</formula>
    </cfRule>
    <cfRule type="containsText" dxfId="156" priority="188" stopIfTrue="1" operator="containsText" text="EXTREMA">
      <formula>NOT(ISERROR(SEARCH("EXTREMA",O100)))</formula>
    </cfRule>
  </conditionalFormatting>
  <conditionalFormatting sqref="S100:S104">
    <cfRule type="expression" dxfId="155" priority="181">
      <formula>$S100="EXTREMA"</formula>
    </cfRule>
    <cfRule type="expression" dxfId="154" priority="182">
      <formula>$S100="ALTA"</formula>
    </cfRule>
    <cfRule type="expression" dxfId="153" priority="183">
      <formula>$S100="MODERADA"</formula>
    </cfRule>
    <cfRule type="expression" dxfId="152" priority="184">
      <formula>$S100="BAJA"</formula>
    </cfRule>
  </conditionalFormatting>
  <conditionalFormatting sqref="X100">
    <cfRule type="containsText" dxfId="151" priority="177" stopIfTrue="1" operator="containsText" text="EXTREMA">
      <formula>NOT(ISERROR(SEARCH("EXTREMA",X100)))</formula>
    </cfRule>
    <cfRule type="containsText" dxfId="150" priority="178" stopIfTrue="1" operator="containsText" text="ALTA">
      <formula>NOT(ISERROR(SEARCH("ALTA",X100)))</formula>
    </cfRule>
    <cfRule type="containsText" dxfId="149" priority="179" stopIfTrue="1" operator="containsText" text="MODERADA">
      <formula>NOT(ISERROR(SEARCH("MODERADA",X100)))</formula>
    </cfRule>
    <cfRule type="containsText" dxfId="148" priority="180" stopIfTrue="1" operator="containsText" text="BAJA">
      <formula>NOT(ISERROR(SEARCH("BAJA",X100)))</formula>
    </cfRule>
  </conditionalFormatting>
  <conditionalFormatting sqref="N105">
    <cfRule type="containsText" dxfId="147" priority="173" stopIfTrue="1" operator="containsText" text="BAJA">
      <formula>NOT(ISERROR(SEARCH("BAJA",N105)))</formula>
    </cfRule>
    <cfRule type="containsText" dxfId="146" priority="174" stopIfTrue="1" operator="containsText" text="MODERADA">
      <formula>NOT(ISERROR(SEARCH("MODERADA",N105)))</formula>
    </cfRule>
    <cfRule type="containsText" dxfId="145" priority="175" stopIfTrue="1" operator="containsText" text="ALTA">
      <formula>NOT(ISERROR(SEARCH("ALTA",N105)))</formula>
    </cfRule>
    <cfRule type="containsText" dxfId="144" priority="176" stopIfTrue="1" operator="containsText" text="EXTREMA">
      <formula>NOT(ISERROR(SEARCH("EXTREMA",N105)))</formula>
    </cfRule>
  </conditionalFormatting>
  <conditionalFormatting sqref="S105:S109">
    <cfRule type="expression" dxfId="143" priority="169">
      <formula>$S105="EXTREMA"</formula>
    </cfRule>
    <cfRule type="expression" dxfId="142" priority="170">
      <formula>$S105="ALTA"</formula>
    </cfRule>
    <cfRule type="expression" dxfId="141" priority="171">
      <formula>$S105="MODERADA"</formula>
    </cfRule>
    <cfRule type="expression" dxfId="140" priority="172">
      <formula>$S105="BAJA"</formula>
    </cfRule>
  </conditionalFormatting>
  <conditionalFormatting sqref="S110:S115">
    <cfRule type="expression" dxfId="139" priority="161">
      <formula>$S110="EXTREMA"</formula>
    </cfRule>
    <cfRule type="expression" dxfId="138" priority="162">
      <formula>$S110="ALTA"</formula>
    </cfRule>
    <cfRule type="expression" dxfId="137" priority="163">
      <formula>$S110="MODERADA"</formula>
    </cfRule>
    <cfRule type="expression" dxfId="136" priority="164">
      <formula>$S110="BAJA"</formula>
    </cfRule>
  </conditionalFormatting>
  <conditionalFormatting sqref="N110">
    <cfRule type="containsText" dxfId="135" priority="157" stopIfTrue="1" operator="containsText" text="BAJA">
      <formula>NOT(ISERROR(SEARCH("BAJA",N110)))</formula>
    </cfRule>
    <cfRule type="containsText" dxfId="134" priority="158" stopIfTrue="1" operator="containsText" text="MODERADA">
      <formula>NOT(ISERROR(SEARCH("MODERADA",N110)))</formula>
    </cfRule>
    <cfRule type="containsText" dxfId="133" priority="159" stopIfTrue="1" operator="containsText" text="ALTA">
      <formula>NOT(ISERROR(SEARCH("ALTA",N110)))</formula>
    </cfRule>
    <cfRule type="containsText" dxfId="132" priority="160" stopIfTrue="1" operator="containsText" text="EXTREMA">
      <formula>NOT(ISERROR(SEARCH("EXTREMA",N110)))</formula>
    </cfRule>
  </conditionalFormatting>
  <conditionalFormatting sqref="O110">
    <cfRule type="containsText" dxfId="131" priority="153" stopIfTrue="1" operator="containsText" text="BAJA">
      <formula>NOT(ISERROR(SEARCH("BAJA",O110)))</formula>
    </cfRule>
    <cfRule type="containsText" dxfId="130" priority="154" stopIfTrue="1" operator="containsText" text="MODERADA">
      <formula>NOT(ISERROR(SEARCH("MODERADA",O110)))</formula>
    </cfRule>
    <cfRule type="containsText" dxfId="129" priority="155" stopIfTrue="1" operator="containsText" text="ALTA">
      <formula>NOT(ISERROR(SEARCH("ALTA",O110)))</formula>
    </cfRule>
    <cfRule type="containsText" dxfId="128" priority="156" stopIfTrue="1" operator="containsText" text="EXTREMA">
      <formula>NOT(ISERROR(SEARCH("EXTREMA",O110)))</formula>
    </cfRule>
  </conditionalFormatting>
  <conditionalFormatting sqref="N116">
    <cfRule type="containsText" dxfId="127" priority="149" stopIfTrue="1" operator="containsText" text="BAJA">
      <formula>NOT(ISERROR(SEARCH("BAJA",N116)))</formula>
    </cfRule>
    <cfRule type="containsText" dxfId="126" priority="150" stopIfTrue="1" operator="containsText" text="MODERADA">
      <formula>NOT(ISERROR(SEARCH("MODERADA",N116)))</formula>
    </cfRule>
    <cfRule type="containsText" dxfId="125" priority="151" stopIfTrue="1" operator="containsText" text="ALTA">
      <formula>NOT(ISERROR(SEARCH("ALTA",N116)))</formula>
    </cfRule>
    <cfRule type="containsText" dxfId="124" priority="152" stopIfTrue="1" operator="containsText" text="EXTREMA">
      <formula>NOT(ISERROR(SEARCH("EXTREMA",N116)))</formula>
    </cfRule>
  </conditionalFormatting>
  <conditionalFormatting sqref="S116:S121">
    <cfRule type="expression" dxfId="123" priority="145">
      <formula>$S116="EXTREMA"</formula>
    </cfRule>
    <cfRule type="expression" dxfId="122" priority="146">
      <formula>$S116="ALTA"</formula>
    </cfRule>
    <cfRule type="expression" dxfId="121" priority="147">
      <formula>$S116="MODERADA"</formula>
    </cfRule>
    <cfRule type="expression" dxfId="120" priority="148">
      <formula>$S116="BAJA"</formula>
    </cfRule>
  </conditionalFormatting>
  <conditionalFormatting sqref="N253">
    <cfRule type="containsText" dxfId="119" priority="137" stopIfTrue="1" operator="containsText" text="BAJA">
      <formula>NOT(ISERROR(SEARCH("BAJA",N253)))</formula>
    </cfRule>
    <cfRule type="containsText" dxfId="118" priority="138" stopIfTrue="1" operator="containsText" text="MODERADA">
      <formula>NOT(ISERROR(SEARCH("MODERADA",N253)))</formula>
    </cfRule>
    <cfRule type="containsText" dxfId="117" priority="139" stopIfTrue="1" operator="containsText" text="ALTA">
      <formula>NOT(ISERROR(SEARCH("ALTA",N253)))</formula>
    </cfRule>
    <cfRule type="containsText" dxfId="116" priority="140" stopIfTrue="1" operator="containsText" text="EXTREMA">
      <formula>NOT(ISERROR(SEARCH("EXTREMA",N253)))</formula>
    </cfRule>
  </conditionalFormatting>
  <conditionalFormatting sqref="S253:S257">
    <cfRule type="expression" dxfId="115" priority="133">
      <formula>$S253="EXTREMA"</formula>
    </cfRule>
    <cfRule type="expression" dxfId="114" priority="134">
      <formula>$S253="ALTA"</formula>
    </cfRule>
    <cfRule type="expression" dxfId="113" priority="135">
      <formula>$S253="MODERADA"</formula>
    </cfRule>
    <cfRule type="expression" dxfId="112" priority="136">
      <formula>$S253="BAJA"</formula>
    </cfRule>
  </conditionalFormatting>
  <conditionalFormatting sqref="O253">
    <cfRule type="containsText" dxfId="111" priority="129" stopIfTrue="1" operator="containsText" text="BAJA">
      <formula>NOT(ISERROR(SEARCH("BAJA",O253)))</formula>
    </cfRule>
    <cfRule type="containsText" dxfId="110" priority="130" stopIfTrue="1" operator="containsText" text="MODERADA">
      <formula>NOT(ISERROR(SEARCH("MODERADA",O253)))</formula>
    </cfRule>
    <cfRule type="containsText" dxfId="109" priority="131" stopIfTrue="1" operator="containsText" text="ALTA">
      <formula>NOT(ISERROR(SEARCH("ALTA",O253)))</formula>
    </cfRule>
    <cfRule type="containsText" dxfId="108" priority="132" stopIfTrue="1" operator="containsText" text="EXTREMA">
      <formula>NOT(ISERROR(SEARCH("EXTREMA",O253)))</formula>
    </cfRule>
  </conditionalFormatting>
  <conditionalFormatting sqref="X253:X254">
    <cfRule type="containsText" dxfId="107" priority="125" stopIfTrue="1" operator="containsText" text="EXTREMA">
      <formula>NOT(ISERROR(SEARCH("EXTREMA",X253)))</formula>
    </cfRule>
    <cfRule type="containsText" dxfId="106" priority="126" stopIfTrue="1" operator="containsText" text="ALTA">
      <formula>NOT(ISERROR(SEARCH("ALTA",X253)))</formula>
    </cfRule>
    <cfRule type="containsText" dxfId="105" priority="127" stopIfTrue="1" operator="containsText" text="MODERADA">
      <formula>NOT(ISERROR(SEARCH("MODERADA",X253)))</formula>
    </cfRule>
    <cfRule type="containsText" dxfId="104" priority="128" stopIfTrue="1" operator="containsText" text="BAJA">
      <formula>NOT(ISERROR(SEARCH("BAJA",X253)))</formula>
    </cfRule>
  </conditionalFormatting>
  <conditionalFormatting sqref="AB157:AB158">
    <cfRule type="containsText" dxfId="103" priority="121" stopIfTrue="1" operator="containsText" text="EXTREMA">
      <formula>NOT(ISERROR(SEARCH("EXTREMA",AB157)))</formula>
    </cfRule>
    <cfRule type="containsText" dxfId="102" priority="122" stopIfTrue="1" operator="containsText" text="ALTA">
      <formula>NOT(ISERROR(SEARCH("ALTA",AB157)))</formula>
    </cfRule>
    <cfRule type="containsText" dxfId="101" priority="123" stopIfTrue="1" operator="containsText" text="MODERADA">
      <formula>NOT(ISERROR(SEARCH("MODERADA",AB157)))</formula>
    </cfRule>
    <cfRule type="containsText" dxfId="100" priority="124" stopIfTrue="1" operator="containsText" text="BAJA">
      <formula>NOT(ISERROR(SEARCH("BAJA",AB157)))</formula>
    </cfRule>
  </conditionalFormatting>
  <conditionalFormatting sqref="AB160:AB163">
    <cfRule type="containsText" dxfId="99" priority="117" stopIfTrue="1" operator="containsText" text="EXTREMA">
      <formula>NOT(ISERROR(SEARCH("EXTREMA",AB160)))</formula>
    </cfRule>
    <cfRule type="containsText" dxfId="98" priority="118" stopIfTrue="1" operator="containsText" text="ALTA">
      <formula>NOT(ISERROR(SEARCH("ALTA",AB160)))</formula>
    </cfRule>
    <cfRule type="containsText" dxfId="97" priority="119" stopIfTrue="1" operator="containsText" text="MODERADA">
      <formula>NOT(ISERROR(SEARCH("MODERADA",AB160)))</formula>
    </cfRule>
    <cfRule type="containsText" dxfId="96" priority="120" stopIfTrue="1" operator="containsText" text="BAJA">
      <formula>NOT(ISERROR(SEARCH("BAJA",AB160)))</formula>
    </cfRule>
  </conditionalFormatting>
  <conditionalFormatting sqref="Z227">
    <cfRule type="containsText" dxfId="95" priority="113" stopIfTrue="1" operator="containsText" text="BAJA">
      <formula>NOT(ISERROR(SEARCH("BAJA",Z227)))</formula>
    </cfRule>
    <cfRule type="containsText" dxfId="94" priority="114" stopIfTrue="1" operator="containsText" text="MODERADA">
      <formula>NOT(ISERROR(SEARCH("MODERADA",Z227)))</formula>
    </cfRule>
    <cfRule type="containsText" dxfId="93" priority="115" stopIfTrue="1" operator="containsText" text="ALTA">
      <formula>NOT(ISERROR(SEARCH("ALTA",Z227)))</formula>
    </cfRule>
    <cfRule type="containsText" dxfId="92" priority="116" stopIfTrue="1" operator="containsText" text="EXTREMA">
      <formula>NOT(ISERROR(SEARCH("EXTREMA",Z227)))</formula>
    </cfRule>
  </conditionalFormatting>
  <conditionalFormatting sqref="N147">
    <cfRule type="containsText" dxfId="91" priority="93" stopIfTrue="1" operator="containsText" text="BAJA">
      <formula>NOT(ISERROR(SEARCH("BAJA",N147)))</formula>
    </cfRule>
    <cfRule type="containsText" dxfId="90" priority="94" stopIfTrue="1" operator="containsText" text="MODERADA">
      <formula>NOT(ISERROR(SEARCH("MODERADA",N147)))</formula>
    </cfRule>
    <cfRule type="containsText" dxfId="89" priority="95" stopIfTrue="1" operator="containsText" text="ALTA">
      <formula>NOT(ISERROR(SEARCH("ALTA",N147)))</formula>
    </cfRule>
    <cfRule type="containsText" dxfId="88" priority="96" stopIfTrue="1" operator="containsText" text="EXTREMA">
      <formula>NOT(ISERROR(SEARCH("EXTREMA",N147)))</formula>
    </cfRule>
  </conditionalFormatting>
  <conditionalFormatting sqref="O147">
    <cfRule type="containsText" dxfId="87" priority="89" stopIfTrue="1" operator="containsText" text="BAJA">
      <formula>NOT(ISERROR(SEARCH("BAJA",O147)))</formula>
    </cfRule>
    <cfRule type="containsText" dxfId="86" priority="90" stopIfTrue="1" operator="containsText" text="MODERADA">
      <formula>NOT(ISERROR(SEARCH("MODERADA",O147)))</formula>
    </cfRule>
    <cfRule type="containsText" dxfId="85" priority="91" stopIfTrue="1" operator="containsText" text="ALTA">
      <formula>NOT(ISERROR(SEARCH("ALTA",O147)))</formula>
    </cfRule>
    <cfRule type="containsText" dxfId="84" priority="92" stopIfTrue="1" operator="containsText" text="EXTREMA">
      <formula>NOT(ISERROR(SEARCH("EXTREMA",O147)))</formula>
    </cfRule>
  </conditionalFormatting>
  <conditionalFormatting sqref="S147:S151">
    <cfRule type="expression" dxfId="83" priority="85">
      <formula>$S147="EXTREMA"</formula>
    </cfRule>
    <cfRule type="expression" dxfId="82" priority="86">
      <formula>$S147="ALTA"</formula>
    </cfRule>
    <cfRule type="expression" dxfId="81" priority="87">
      <formula>$S147="MODERADA"</formula>
    </cfRule>
    <cfRule type="expression" dxfId="80" priority="88">
      <formula>$S147="BAJA"</formula>
    </cfRule>
  </conditionalFormatting>
  <conditionalFormatting sqref="X147">
    <cfRule type="containsText" dxfId="79" priority="81" stopIfTrue="1" operator="containsText" text="EXTREMA">
      <formula>NOT(ISERROR(SEARCH("EXTREMA",X147)))</formula>
    </cfRule>
    <cfRule type="containsText" dxfId="78" priority="82" stopIfTrue="1" operator="containsText" text="ALTA">
      <formula>NOT(ISERROR(SEARCH("ALTA",X147)))</formula>
    </cfRule>
    <cfRule type="containsText" dxfId="77" priority="83" stopIfTrue="1" operator="containsText" text="MODERADA">
      <formula>NOT(ISERROR(SEARCH("MODERADA",X147)))</formula>
    </cfRule>
    <cfRule type="containsText" dxfId="76" priority="84" stopIfTrue="1" operator="containsText" text="BAJA">
      <formula>NOT(ISERROR(SEARCH("BAJA",X147)))</formula>
    </cfRule>
  </conditionalFormatting>
  <conditionalFormatting sqref="N152">
    <cfRule type="containsText" dxfId="75" priority="77" stopIfTrue="1" operator="containsText" text="BAJA">
      <formula>NOT(ISERROR(SEARCH("BAJA",N152)))</formula>
    </cfRule>
    <cfRule type="containsText" dxfId="74" priority="78" stopIfTrue="1" operator="containsText" text="MODERADA">
      <formula>NOT(ISERROR(SEARCH("MODERADA",N152)))</formula>
    </cfRule>
    <cfRule type="containsText" dxfId="73" priority="79" stopIfTrue="1" operator="containsText" text="ALTA">
      <formula>NOT(ISERROR(SEARCH("ALTA",N152)))</formula>
    </cfRule>
    <cfRule type="containsText" dxfId="72" priority="80" stopIfTrue="1" operator="containsText" text="EXTREMA">
      <formula>NOT(ISERROR(SEARCH("EXTREMA",N152)))</formula>
    </cfRule>
  </conditionalFormatting>
  <conditionalFormatting sqref="O152">
    <cfRule type="containsText" dxfId="71" priority="73" stopIfTrue="1" operator="containsText" text="BAJA">
      <formula>NOT(ISERROR(SEARCH("BAJA",O152)))</formula>
    </cfRule>
    <cfRule type="containsText" dxfId="70" priority="74" stopIfTrue="1" operator="containsText" text="MODERADA">
      <formula>NOT(ISERROR(SEARCH("MODERADA",O152)))</formula>
    </cfRule>
    <cfRule type="containsText" dxfId="69" priority="75" stopIfTrue="1" operator="containsText" text="ALTA">
      <formula>NOT(ISERROR(SEARCH("ALTA",O152)))</formula>
    </cfRule>
    <cfRule type="containsText" dxfId="68" priority="76" stopIfTrue="1" operator="containsText" text="EXTREMA">
      <formula>NOT(ISERROR(SEARCH("EXTREMA",O152)))</formula>
    </cfRule>
  </conditionalFormatting>
  <conditionalFormatting sqref="S152:S156">
    <cfRule type="expression" dxfId="67" priority="69">
      <formula>$S152="EXTREMA"</formula>
    </cfRule>
    <cfRule type="expression" dxfId="66" priority="70">
      <formula>$S152="ALTA"</formula>
    </cfRule>
    <cfRule type="expression" dxfId="65" priority="71">
      <formula>$S152="MODERADA"</formula>
    </cfRule>
    <cfRule type="expression" dxfId="64" priority="72">
      <formula>$S152="BAJA"</formula>
    </cfRule>
  </conditionalFormatting>
  <conditionalFormatting sqref="X152">
    <cfRule type="containsText" dxfId="63" priority="65" stopIfTrue="1" operator="containsText" text="EXTREMA">
      <formula>NOT(ISERROR(SEARCH("EXTREMA",X152)))</formula>
    </cfRule>
    <cfRule type="containsText" dxfId="62" priority="66" stopIfTrue="1" operator="containsText" text="ALTA">
      <formula>NOT(ISERROR(SEARCH("ALTA",X152)))</formula>
    </cfRule>
    <cfRule type="containsText" dxfId="61" priority="67" stopIfTrue="1" operator="containsText" text="MODERADA">
      <formula>NOT(ISERROR(SEARCH("MODERADA",X152)))</formula>
    </cfRule>
    <cfRule type="containsText" dxfId="60" priority="68" stopIfTrue="1" operator="containsText" text="BAJA">
      <formula>NOT(ISERROR(SEARCH("BAJA",X152)))</formula>
    </cfRule>
  </conditionalFormatting>
  <conditionalFormatting sqref="O194">
    <cfRule type="containsText" dxfId="59" priority="61" stopIfTrue="1" operator="containsText" text="BAJA">
      <formula>NOT(ISERROR(SEARCH("BAJA",O194)))</formula>
    </cfRule>
    <cfRule type="containsText" dxfId="58" priority="62" stopIfTrue="1" operator="containsText" text="MODERADA">
      <formula>NOT(ISERROR(SEARCH("MODERADA",O194)))</formula>
    </cfRule>
    <cfRule type="containsText" dxfId="57" priority="63" stopIfTrue="1" operator="containsText" text="ALTA">
      <formula>NOT(ISERROR(SEARCH("ALTA",O194)))</formula>
    </cfRule>
    <cfRule type="containsText" dxfId="56" priority="64" stopIfTrue="1" operator="containsText" text="EXTREMA">
      <formula>NOT(ISERROR(SEARCH("EXTREMA",O194)))</formula>
    </cfRule>
  </conditionalFormatting>
  <conditionalFormatting sqref="S194:S198">
    <cfRule type="expression" dxfId="55" priority="57">
      <formula>$S194="EXTREMA"</formula>
    </cfRule>
    <cfRule type="expression" dxfId="54" priority="58">
      <formula>$S194="ALTA"</formula>
    </cfRule>
    <cfRule type="expression" dxfId="53" priority="59">
      <formula>$S194="MODERADA"</formula>
    </cfRule>
    <cfRule type="expression" dxfId="52" priority="60">
      <formula>$S194="BAJA"</formula>
    </cfRule>
  </conditionalFormatting>
  <conditionalFormatting sqref="N194">
    <cfRule type="containsText" dxfId="51" priority="53" stopIfTrue="1" operator="containsText" text="BAJA">
      <formula>NOT(ISERROR(SEARCH("BAJA",N194)))</formula>
    </cfRule>
    <cfRule type="containsText" dxfId="50" priority="54" stopIfTrue="1" operator="containsText" text="MODERADA">
      <formula>NOT(ISERROR(SEARCH("MODERADA",N194)))</formula>
    </cfRule>
    <cfRule type="containsText" dxfId="49" priority="55" stopIfTrue="1" operator="containsText" text="ALTA">
      <formula>NOT(ISERROR(SEARCH("ALTA",N194)))</formula>
    </cfRule>
    <cfRule type="containsText" dxfId="48" priority="56" stopIfTrue="1" operator="containsText" text="EXTREMA">
      <formula>NOT(ISERROR(SEARCH("EXTREMA",N194)))</formula>
    </cfRule>
  </conditionalFormatting>
  <conditionalFormatting sqref="N199">
    <cfRule type="containsText" dxfId="47" priority="49" stopIfTrue="1" operator="containsText" text="BAJA">
      <formula>NOT(ISERROR(SEARCH("BAJA",N199)))</formula>
    </cfRule>
    <cfRule type="containsText" dxfId="46" priority="50" stopIfTrue="1" operator="containsText" text="MODERADA">
      <formula>NOT(ISERROR(SEARCH("MODERADA",N199)))</formula>
    </cfRule>
    <cfRule type="containsText" dxfId="45" priority="51" stopIfTrue="1" operator="containsText" text="ALTA">
      <formula>NOT(ISERROR(SEARCH("ALTA",N199)))</formula>
    </cfRule>
    <cfRule type="containsText" dxfId="44" priority="52" stopIfTrue="1" operator="containsText" text="EXTREMA">
      <formula>NOT(ISERROR(SEARCH("EXTREMA",N199)))</formula>
    </cfRule>
  </conditionalFormatting>
  <conditionalFormatting sqref="O199">
    <cfRule type="containsText" dxfId="43" priority="45" stopIfTrue="1" operator="containsText" text="BAJA">
      <formula>NOT(ISERROR(SEARCH("BAJA",O199)))</formula>
    </cfRule>
    <cfRule type="containsText" dxfId="42" priority="46" stopIfTrue="1" operator="containsText" text="MODERADA">
      <formula>NOT(ISERROR(SEARCH("MODERADA",O199)))</formula>
    </cfRule>
    <cfRule type="containsText" dxfId="41" priority="47" stopIfTrue="1" operator="containsText" text="ALTA">
      <formula>NOT(ISERROR(SEARCH("ALTA",O199)))</formula>
    </cfRule>
    <cfRule type="containsText" dxfId="40" priority="48" stopIfTrue="1" operator="containsText" text="EXTREMA">
      <formula>NOT(ISERROR(SEARCH("EXTREMA",O199)))</formula>
    </cfRule>
  </conditionalFormatting>
  <conditionalFormatting sqref="O16">
    <cfRule type="containsText" dxfId="39" priority="41" stopIfTrue="1" operator="containsText" text="BAJA">
      <formula>NOT(ISERROR(SEARCH("BAJA",O16)))</formula>
    </cfRule>
    <cfRule type="containsText" dxfId="38" priority="42" stopIfTrue="1" operator="containsText" text="MODERADA">
      <formula>NOT(ISERROR(SEARCH("MODERADA",O16)))</formula>
    </cfRule>
    <cfRule type="containsText" dxfId="37" priority="43" stopIfTrue="1" operator="containsText" text="ALTA">
      <formula>NOT(ISERROR(SEARCH("ALTA",O16)))</formula>
    </cfRule>
    <cfRule type="containsText" dxfId="36" priority="44" stopIfTrue="1" operator="containsText" text="EXTREMA">
      <formula>NOT(ISERROR(SEARCH("EXTREMA",O16)))</formula>
    </cfRule>
  </conditionalFormatting>
  <conditionalFormatting sqref="N176">
    <cfRule type="containsText" dxfId="35" priority="1" stopIfTrue="1" operator="containsText" text="BAJA">
      <formula>NOT(ISERROR(SEARCH("BAJA",N176)))</formula>
    </cfRule>
    <cfRule type="containsText" dxfId="34" priority="2" stopIfTrue="1" operator="containsText" text="MODERADA">
      <formula>NOT(ISERROR(SEARCH("MODERADA",N176)))</formula>
    </cfRule>
    <cfRule type="containsText" dxfId="33" priority="3" stopIfTrue="1" operator="containsText" text="ALTA">
      <formula>NOT(ISERROR(SEARCH("ALTA",N176)))</formula>
    </cfRule>
    <cfRule type="containsText" dxfId="32" priority="4" stopIfTrue="1" operator="containsText" text="EXTREMA">
      <formula>NOT(ISERROR(SEARCH("EXTREMA",N176)))</formula>
    </cfRule>
  </conditionalFormatting>
  <conditionalFormatting sqref="N165">
    <cfRule type="containsText" dxfId="31" priority="37" stopIfTrue="1" operator="containsText" text="BAJA">
      <formula>NOT(ISERROR(SEARCH("BAJA",N165)))</formula>
    </cfRule>
    <cfRule type="containsText" dxfId="30" priority="38" stopIfTrue="1" operator="containsText" text="MODERADA">
      <formula>NOT(ISERROR(SEARCH("MODERADA",N165)))</formula>
    </cfRule>
    <cfRule type="containsText" dxfId="29" priority="39" stopIfTrue="1" operator="containsText" text="ALTA">
      <formula>NOT(ISERROR(SEARCH("ALTA",N165)))</formula>
    </cfRule>
    <cfRule type="containsText" dxfId="28" priority="40" stopIfTrue="1" operator="containsText" text="EXTREMA">
      <formula>NOT(ISERROR(SEARCH("EXTREMA",N165)))</formula>
    </cfRule>
  </conditionalFormatting>
  <conditionalFormatting sqref="O165">
    <cfRule type="containsText" dxfId="27" priority="33" stopIfTrue="1" operator="containsText" text="BAJA">
      <formula>NOT(ISERROR(SEARCH("BAJA",O165)))</formula>
    </cfRule>
    <cfRule type="containsText" dxfId="26" priority="34" stopIfTrue="1" operator="containsText" text="MODERADA">
      <formula>NOT(ISERROR(SEARCH("MODERADA",O165)))</formula>
    </cfRule>
    <cfRule type="containsText" dxfId="25" priority="35" stopIfTrue="1" operator="containsText" text="ALTA">
      <formula>NOT(ISERROR(SEARCH("ALTA",O165)))</formula>
    </cfRule>
    <cfRule type="containsText" dxfId="24" priority="36" stopIfTrue="1" operator="containsText" text="EXTREMA">
      <formula>NOT(ISERROR(SEARCH("EXTREMA",O165)))</formula>
    </cfRule>
  </conditionalFormatting>
  <conditionalFormatting sqref="N170">
    <cfRule type="containsText" dxfId="23" priority="13" stopIfTrue="1" operator="containsText" text="BAJA">
      <formula>NOT(ISERROR(SEARCH("BAJA",N170)))</formula>
    </cfRule>
    <cfRule type="containsText" dxfId="22" priority="14" stopIfTrue="1" operator="containsText" text="MODERADA">
      <formula>NOT(ISERROR(SEARCH("MODERADA",N170)))</formula>
    </cfRule>
    <cfRule type="containsText" dxfId="21" priority="15" stopIfTrue="1" operator="containsText" text="ALTA">
      <formula>NOT(ISERROR(SEARCH("ALTA",N170)))</formula>
    </cfRule>
    <cfRule type="containsText" dxfId="20" priority="16" stopIfTrue="1" operator="containsText" text="EXTREMA">
      <formula>NOT(ISERROR(SEARCH("EXTREMA",N170)))</formula>
    </cfRule>
  </conditionalFormatting>
  <conditionalFormatting sqref="O170">
    <cfRule type="containsText" dxfId="19" priority="9" stopIfTrue="1" operator="containsText" text="BAJA">
      <formula>NOT(ISERROR(SEARCH("BAJA",O170)))</formula>
    </cfRule>
    <cfRule type="containsText" dxfId="18" priority="10" stopIfTrue="1" operator="containsText" text="MODERADA">
      <formula>NOT(ISERROR(SEARCH("MODERADA",O170)))</formula>
    </cfRule>
    <cfRule type="containsText" dxfId="17" priority="11" stopIfTrue="1" operator="containsText" text="ALTA">
      <formula>NOT(ISERROR(SEARCH("ALTA",O170)))</formula>
    </cfRule>
    <cfRule type="containsText" dxfId="16" priority="12" stopIfTrue="1" operator="containsText" text="EXTREMA">
      <formula>NOT(ISERROR(SEARCH("EXTREMA",O170)))</formula>
    </cfRule>
  </conditionalFormatting>
  <conditionalFormatting sqref="S170:S174">
    <cfRule type="expression" dxfId="15" priority="5">
      <formula>$S170="EXTREMA"</formula>
    </cfRule>
    <cfRule type="expression" dxfId="14" priority="6">
      <formula>$S170="ALTA"</formula>
    </cfRule>
    <cfRule type="expression" dxfId="13" priority="7">
      <formula>$S170="MODERADA"</formula>
    </cfRule>
    <cfRule type="expression" dxfId="12" priority="8">
      <formula>$S170="BAJA"</formula>
    </cfRule>
  </conditionalFormatting>
  <dataValidations count="19">
    <dataValidation type="list" allowBlank="1" showInputMessage="1" showErrorMessage="1" sqref="B3:B4 A3:A5 A1:B1 I1:M1 E209 P70 P116 P110 P75 P80 P85 P90">
      <formula1>#REF!</formula1>
    </dataValidation>
    <dataValidation type="list" allowBlank="1" showInputMessage="1" showErrorMessage="1" sqref="R16:R34 R222:R257 J16:J170 R176:R216 R40:R169 J176:J257">
      <formula1>$J$2:$J$4</formula1>
    </dataValidation>
    <dataValidation type="list" allowBlank="1" showInputMessage="1" showErrorMessage="1" sqref="E204:E205 E30:E34 E55:E57 E60:E61 E65:E66 E147 E50:E51 E127 E132 E137 E142 E253:E254 E16:E25 E157:E158 E40:E41 E45:E46 E122 E180:E186 E189:E192 E194:E197 E213:E214 E217 E222 E227 E232 E237 E242 E248 E116:E118 E95 E100 E105 E70:E71 E75:E77 E80:E82 E85 E90 E110:E112 E152 E199:E201 E165:E168 E170:E174 E176:E178">
      <formula1>$AT$16:$AT$20</formula1>
    </dataValidation>
    <dataValidation type="list" allowBlank="1" showInputMessage="1" showErrorMessage="1" sqref="D248:D256 D30:D34 D55:D56 D60:D61 D65:D66 D127 D50:D51 D132 D137 D142 D147 D204:D206 D160 D157 D217 D40:D41 D45 D122 D189:D192 D194:D197 D213:D214 D232:D235 D237:D246 D105 D95 D100 D199:D201 D152 D16:D25 D170:D174 D179:D186">
      <formula1>$AX$16:$AX$21</formula1>
    </dataValidation>
    <dataValidation type="list" allowBlank="1" showInputMessage="1" showErrorMessage="1" sqref="A35:A40 A50 A16:A26 A204 A180 A165 A157 A122 A213:A221">
      <formula1>$BD$16:$BD$29</formula1>
    </dataValidation>
    <dataValidation type="list" allowBlank="1" showInputMessage="1" showErrorMessage="1" sqref="AP19:AP20">
      <formula1>$P$16</formula1>
    </dataValidation>
    <dataValidation type="list" allowBlank="1" showInputMessage="1" showErrorMessage="1" sqref="P16:P17 P21:P22 P30 P40:P41 P55 P60 P65:P67 P147 P122 P127 P132 P137 P142 P157:P158 P165 P152 P199 P180 P184 P189 P194 P50:P51 P46 P204 P209 P217 P213:P214 P222 P227 P232 P237 P242 P248 P105 P95 P100 P253:P254 P170:P172 P176:P178">
      <formula1>$AR$22:$AR$23</formula1>
    </dataValidation>
    <dataValidation type="list" allowBlank="1" showInputMessage="1" showErrorMessage="1" sqref="I222:I257 Q16:Q34 I16:I34 Q40:Q169 I40:I99 I110:I126 Q222:Q257 Q180:Q216 I180:I216 I157:I170">
      <formula1>$BB$6:$BB$10</formula1>
    </dataValidation>
    <dataValidation type="list" allowBlank="1" showInputMessage="1" showErrorMessage="1" sqref="BO7 AR6:AR10 N110:N126 N16:N26 N30:N34 N180:N216 N40:N99 N222:N257 N157:N170">
      <formula1>$AR$7:$AR$10</formula1>
    </dataValidation>
    <dataValidation type="list" allowBlank="1" showInputMessage="1" showErrorMessage="1" sqref="AO17:AO19">
      <formula1>$AP$7:$AP$9</formula1>
    </dataValidation>
    <dataValidation type="list" allowBlank="1" showInputMessage="1" showErrorMessage="1" sqref="E26:E29 E35:E39 E160:E162 E179">
      <formula1>$AT$16:$AT$19</formula1>
    </dataValidation>
    <dataValidation type="list" allowBlank="1" showInputMessage="1" showErrorMessage="1" sqref="P26 P35 P160">
      <formula1>$AR$21:$AR$22</formula1>
    </dataValidation>
    <dataValidation type="list" allowBlank="1" showInputMessage="1" showErrorMessage="1" sqref="D26:D29 D35:D39 D75 D80 D90 D70:D71 D116 D85 D110">
      <formula1>$AX$16:$AX$20</formula1>
    </dataValidation>
    <dataValidation type="list" allowBlank="1" showInputMessage="1" showErrorMessage="1" sqref="I35:I39 I217:I221 I100:I109 I127:I156 I176:I179 Q176:Q179">
      <formula1>$I$2:$I$6</formula1>
    </dataValidation>
    <dataValidation type="list" allowBlank="1" showInputMessage="1" showErrorMessage="1" sqref="P45">
      <formula1>$N$3:$N$5</formula1>
    </dataValidation>
    <dataValidation type="list" allowBlank="1" showInputMessage="1" showErrorMessage="1" sqref="D209:D211">
      <formula1>$AX$21:$AX$21</formula1>
    </dataValidation>
    <dataValidation type="list" allowBlank="1" showInputMessage="1" showErrorMessage="1" sqref="S16:S165 X172 S170:S174 S176 S180:S257">
      <formula1>$AP$7:$AP$10</formula1>
    </dataValidation>
    <dataValidation type="list" allowBlank="1" showInputMessage="1" showErrorMessage="1" sqref="D222:D224 D227:D230 D165:D167 D176:D178">
      <formula1>$AZ$18:$AZ$23</formula1>
    </dataValidation>
    <dataValidation type="list" allowBlank="1" showInputMessage="1" showErrorMessage="1" sqref="A253:A257">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rintOptions horizontalCentered="1"/>
  <pageMargins left="0" right="0" top="0" bottom="0.74803149606299213" header="0.31496062992125984" footer="0.31496062992125984"/>
  <pageSetup paperSize="9" scale="40" orientation="landscape" r:id="rId1"/>
  <rowBreaks count="7" manualBreakCount="7">
    <brk id="25" max="144" man="1"/>
    <brk id="44" max="144" man="1"/>
    <brk id="64" max="144" man="1"/>
    <brk id="83" max="144" man="1"/>
    <brk id="115" max="144" man="1"/>
    <brk id="175" max="144" man="1"/>
    <brk id="198" max="144" man="1"/>
  </rowBreaks>
  <colBreaks count="1" manualBreakCount="1">
    <brk id="28" max="2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1102" t="s">
        <v>197</v>
      </c>
      <c r="B2" s="1103"/>
      <c r="C2" s="1103"/>
      <c r="D2" s="1103"/>
      <c r="E2" s="1104"/>
    </row>
    <row r="3" spans="1:5" ht="15.75" thickBot="1" x14ac:dyDescent="0.3">
      <c r="A3" s="112" t="s">
        <v>198</v>
      </c>
      <c r="B3" s="113" t="s">
        <v>199</v>
      </c>
      <c r="C3" s="113" t="s">
        <v>200</v>
      </c>
      <c r="D3" s="113" t="s">
        <v>201</v>
      </c>
      <c r="E3" s="114" t="s">
        <v>202</v>
      </c>
    </row>
    <row r="4" spans="1:5" x14ac:dyDescent="0.25">
      <c r="A4" s="115" t="s">
        <v>203</v>
      </c>
      <c r="B4" s="174"/>
      <c r="C4" s="174"/>
      <c r="D4" s="174"/>
      <c r="E4" s="175"/>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1105" t="s">
        <v>206</v>
      </c>
      <c r="B9" s="1106"/>
      <c r="C9" s="1106"/>
      <c r="D9" s="1106"/>
      <c r="E9" s="1107"/>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topLeftCell="A37"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109" t="s">
        <v>41</v>
      </c>
      <c r="C2" s="1110"/>
      <c r="D2" s="1110"/>
      <c r="E2" s="1111"/>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108"/>
      <c r="C10" s="1108"/>
      <c r="D10" s="1108"/>
      <c r="E10" s="1108"/>
    </row>
    <row r="11" spans="2:5" s="5" customFormat="1" x14ac:dyDescent="0.25">
      <c r="B11" s="1108"/>
      <c r="C11" s="1108"/>
      <c r="D11" s="1108"/>
      <c r="E11" s="1108"/>
    </row>
    <row r="12" spans="2:5" s="5" customFormat="1" x14ac:dyDescent="0.25">
      <c r="B12" s="1108"/>
      <c r="C12" s="1108"/>
      <c r="D12" s="1108"/>
      <c r="E12" s="1108"/>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X1"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1124" t="s">
        <v>103</v>
      </c>
      <c r="B2" s="1125"/>
      <c r="C2" s="1125"/>
      <c r="D2" s="1125"/>
      <c r="E2" s="1125"/>
      <c r="F2" s="1125"/>
      <c r="G2" s="1125"/>
      <c r="H2" s="1125"/>
      <c r="I2" s="1125"/>
      <c r="J2" s="1125"/>
      <c r="K2" s="1125"/>
      <c r="L2" s="1126"/>
    </row>
    <row r="3" spans="1:12" ht="19.5" thickBot="1" x14ac:dyDescent="0.35">
      <c r="E3" s="1114" t="s">
        <v>207</v>
      </c>
      <c r="F3" s="1115"/>
      <c r="G3" s="1127" t="s">
        <v>208</v>
      </c>
      <c r="H3" s="1128"/>
      <c r="I3" s="1114" t="s">
        <v>209</v>
      </c>
      <c r="J3" s="1115"/>
      <c r="K3" s="1127" t="s">
        <v>210</v>
      </c>
      <c r="L3" s="1115"/>
    </row>
    <row r="4" spans="1:12" ht="15" customHeight="1" thickBot="1" x14ac:dyDescent="0.3">
      <c r="A4" s="1129" t="s">
        <v>104</v>
      </c>
      <c r="B4" s="1131" t="s">
        <v>211</v>
      </c>
      <c r="C4" s="1132"/>
      <c r="D4" s="1133"/>
      <c r="E4" s="1137" t="s">
        <v>105</v>
      </c>
      <c r="F4" s="1138"/>
      <c r="G4" s="1137" t="s">
        <v>105</v>
      </c>
      <c r="H4" s="1138"/>
      <c r="I4" s="1137" t="s">
        <v>105</v>
      </c>
      <c r="J4" s="1138"/>
      <c r="K4" s="1137" t="s">
        <v>105</v>
      </c>
      <c r="L4" s="1138"/>
    </row>
    <row r="5" spans="1:12" ht="15.75" thickBot="1" x14ac:dyDescent="0.3">
      <c r="A5" s="1130"/>
      <c r="B5" s="1134"/>
      <c r="C5" s="1135"/>
      <c r="D5" s="1136"/>
      <c r="E5" s="124" t="s">
        <v>14</v>
      </c>
      <c r="F5" s="125" t="s">
        <v>32</v>
      </c>
      <c r="G5" s="82" t="s">
        <v>14</v>
      </c>
      <c r="H5" s="83" t="s">
        <v>32</v>
      </c>
      <c r="I5" s="82" t="s">
        <v>14</v>
      </c>
      <c r="J5" s="83" t="s">
        <v>32</v>
      </c>
      <c r="K5" s="82" t="s">
        <v>14</v>
      </c>
      <c r="L5" s="83" t="s">
        <v>32</v>
      </c>
    </row>
    <row r="6" spans="1:12" x14ac:dyDescent="0.25">
      <c r="A6" s="126">
        <v>1</v>
      </c>
      <c r="B6" s="1116" t="s">
        <v>109</v>
      </c>
      <c r="C6" s="1116"/>
      <c r="D6" s="1117"/>
      <c r="E6" s="84"/>
      <c r="F6" s="127"/>
      <c r="G6" s="115"/>
      <c r="H6" s="116"/>
      <c r="I6" s="115"/>
      <c r="J6" s="116"/>
      <c r="K6" s="115"/>
      <c r="L6" s="116"/>
    </row>
    <row r="7" spans="1:12" ht="13.5" customHeight="1" x14ac:dyDescent="0.25">
      <c r="A7" s="78">
        <v>2</v>
      </c>
      <c r="B7" s="1112" t="s">
        <v>110</v>
      </c>
      <c r="C7" s="1112"/>
      <c r="D7" s="1113"/>
      <c r="E7" s="128"/>
      <c r="F7" s="79"/>
      <c r="G7" s="117"/>
      <c r="H7" s="129"/>
      <c r="I7" s="117"/>
      <c r="J7" s="129"/>
      <c r="K7" s="117"/>
      <c r="L7" s="129"/>
    </row>
    <row r="8" spans="1:12" ht="13.5" customHeight="1" x14ac:dyDescent="0.25">
      <c r="A8" s="78">
        <v>3</v>
      </c>
      <c r="B8" s="1112" t="s">
        <v>111</v>
      </c>
      <c r="C8" s="1112"/>
      <c r="D8" s="1113"/>
      <c r="E8" s="128"/>
      <c r="F8" s="79"/>
      <c r="G8" s="117"/>
      <c r="H8" s="129"/>
      <c r="I8" s="117"/>
      <c r="J8" s="129"/>
      <c r="K8" s="117"/>
      <c r="L8" s="129"/>
    </row>
    <row r="9" spans="1:12" ht="14.25" customHeight="1" x14ac:dyDescent="0.25">
      <c r="A9" s="78">
        <v>4</v>
      </c>
      <c r="B9" s="1112" t="s">
        <v>117</v>
      </c>
      <c r="C9" s="1112"/>
      <c r="D9" s="1113"/>
      <c r="E9" s="78"/>
      <c r="F9" s="79"/>
      <c r="G9" s="117"/>
      <c r="H9" s="129"/>
      <c r="I9" s="117"/>
      <c r="J9" s="129"/>
      <c r="K9" s="117"/>
      <c r="L9" s="129"/>
    </row>
    <row r="10" spans="1:12" x14ac:dyDescent="0.25">
      <c r="A10" s="78">
        <v>5</v>
      </c>
      <c r="B10" s="1112" t="s">
        <v>118</v>
      </c>
      <c r="C10" s="1112"/>
      <c r="D10" s="1113"/>
      <c r="E10" s="78"/>
      <c r="F10" s="79"/>
      <c r="G10" s="117"/>
      <c r="H10" s="129"/>
      <c r="I10" s="117"/>
      <c r="J10" s="129"/>
      <c r="K10" s="117"/>
      <c r="L10" s="129"/>
    </row>
    <row r="11" spans="1:12" x14ac:dyDescent="0.25">
      <c r="A11" s="78">
        <v>6</v>
      </c>
      <c r="B11" s="1112" t="s">
        <v>119</v>
      </c>
      <c r="C11" s="1112"/>
      <c r="D11" s="1113"/>
      <c r="E11" s="78"/>
      <c r="F11" s="79"/>
      <c r="G11" s="117"/>
      <c r="H11" s="129"/>
      <c r="I11" s="117"/>
      <c r="J11" s="129"/>
      <c r="K11" s="117"/>
      <c r="L11" s="129"/>
    </row>
    <row r="12" spans="1:12" x14ac:dyDescent="0.25">
      <c r="A12" s="78">
        <v>7</v>
      </c>
      <c r="B12" s="1112" t="s">
        <v>120</v>
      </c>
      <c r="C12" s="1112"/>
      <c r="D12" s="1113"/>
      <c r="E12" s="78"/>
      <c r="F12" s="79"/>
      <c r="G12" s="117"/>
      <c r="H12" s="129"/>
      <c r="I12" s="117"/>
      <c r="J12" s="129"/>
      <c r="K12" s="117"/>
      <c r="L12" s="129"/>
    </row>
    <row r="13" spans="1:12" ht="27.75" customHeight="1" x14ac:dyDescent="0.25">
      <c r="A13" s="130">
        <v>8</v>
      </c>
      <c r="B13" s="1112" t="s">
        <v>121</v>
      </c>
      <c r="C13" s="1112"/>
      <c r="D13" s="1113"/>
      <c r="E13" s="78"/>
      <c r="F13" s="79"/>
      <c r="G13" s="117"/>
      <c r="H13" s="129"/>
      <c r="I13" s="117"/>
      <c r="J13" s="129"/>
      <c r="K13" s="117"/>
      <c r="L13" s="129"/>
    </row>
    <row r="14" spans="1:12" x14ac:dyDescent="0.25">
      <c r="A14" s="78">
        <v>9</v>
      </c>
      <c r="B14" s="1112" t="s">
        <v>122</v>
      </c>
      <c r="C14" s="1112"/>
      <c r="D14" s="1113"/>
      <c r="E14" s="78"/>
      <c r="F14" s="177"/>
      <c r="G14" s="117"/>
      <c r="H14" s="129"/>
      <c r="I14" s="117"/>
      <c r="J14" s="129"/>
      <c r="K14" s="117"/>
      <c r="L14" s="129"/>
    </row>
    <row r="15" spans="1:12" x14ac:dyDescent="0.25">
      <c r="A15" s="78">
        <v>10</v>
      </c>
      <c r="B15" s="1112" t="s">
        <v>123</v>
      </c>
      <c r="C15" s="1112"/>
      <c r="D15" s="1113"/>
      <c r="E15" s="78"/>
      <c r="F15" s="177"/>
      <c r="G15" s="117"/>
      <c r="H15" s="129"/>
      <c r="I15" s="117"/>
      <c r="J15" s="129"/>
      <c r="K15" s="117"/>
      <c r="L15" s="129"/>
    </row>
    <row r="16" spans="1:12" x14ac:dyDescent="0.25">
      <c r="A16" s="78">
        <v>11</v>
      </c>
      <c r="B16" s="1112" t="s">
        <v>124</v>
      </c>
      <c r="C16" s="1112"/>
      <c r="D16" s="1113"/>
      <c r="E16" s="78"/>
      <c r="F16" s="177"/>
      <c r="G16" s="117"/>
      <c r="H16" s="129"/>
      <c r="I16" s="117"/>
      <c r="J16" s="129"/>
      <c r="K16" s="117"/>
      <c r="L16" s="129"/>
    </row>
    <row r="17" spans="1:16" x14ac:dyDescent="0.25">
      <c r="A17" s="78">
        <v>12</v>
      </c>
      <c r="B17" s="1112" t="s">
        <v>125</v>
      </c>
      <c r="C17" s="1112"/>
      <c r="D17" s="1113"/>
      <c r="E17" s="78"/>
      <c r="F17" s="177"/>
      <c r="G17" s="117"/>
      <c r="H17" s="129"/>
      <c r="I17" s="117"/>
      <c r="J17" s="129"/>
      <c r="K17" s="117"/>
      <c r="L17" s="129"/>
    </row>
    <row r="18" spans="1:16" x14ac:dyDescent="0.25">
      <c r="A18" s="78">
        <v>13</v>
      </c>
      <c r="B18" s="1112" t="s">
        <v>126</v>
      </c>
      <c r="C18" s="1112"/>
      <c r="D18" s="1113"/>
      <c r="E18" s="78"/>
      <c r="F18" s="177"/>
      <c r="G18" s="117"/>
      <c r="H18" s="129"/>
      <c r="I18" s="117"/>
      <c r="J18" s="129"/>
      <c r="K18" s="117"/>
      <c r="L18" s="129"/>
    </row>
    <row r="19" spans="1:16" x14ac:dyDescent="0.25">
      <c r="A19" s="78">
        <v>14</v>
      </c>
      <c r="B19" s="1112" t="s">
        <v>128</v>
      </c>
      <c r="C19" s="1112"/>
      <c r="D19" s="1113"/>
      <c r="E19" s="78"/>
      <c r="F19" s="177"/>
      <c r="G19" s="117"/>
      <c r="H19" s="129"/>
      <c r="I19" s="117"/>
      <c r="J19" s="129"/>
      <c r="K19" s="117"/>
      <c r="L19" s="129"/>
    </row>
    <row r="20" spans="1:16" x14ac:dyDescent="0.25">
      <c r="A20" s="78">
        <v>15</v>
      </c>
      <c r="B20" s="1112" t="s">
        <v>127</v>
      </c>
      <c r="C20" s="1112"/>
      <c r="D20" s="1113"/>
      <c r="E20" s="78"/>
      <c r="F20" s="177"/>
      <c r="G20" s="117"/>
      <c r="H20" s="129"/>
      <c r="I20" s="117"/>
      <c r="J20" s="129"/>
      <c r="K20" s="117"/>
      <c r="L20" s="129"/>
    </row>
    <row r="21" spans="1:16" x14ac:dyDescent="0.25">
      <c r="A21" s="78">
        <v>16</v>
      </c>
      <c r="B21" s="1112" t="s">
        <v>129</v>
      </c>
      <c r="C21" s="1112"/>
      <c r="D21" s="1113"/>
      <c r="E21" s="78"/>
      <c r="F21" s="177"/>
      <c r="G21" s="117"/>
      <c r="H21" s="129"/>
      <c r="I21" s="117"/>
      <c r="J21" s="129"/>
      <c r="K21" s="117"/>
      <c r="L21" s="129"/>
    </row>
    <row r="22" spans="1:16" x14ac:dyDescent="0.25">
      <c r="A22" s="78">
        <v>17</v>
      </c>
      <c r="B22" s="1112" t="s">
        <v>130</v>
      </c>
      <c r="C22" s="1112"/>
      <c r="D22" s="1113"/>
      <c r="E22" s="78"/>
      <c r="F22" s="177"/>
      <c r="G22" s="117"/>
      <c r="H22" s="129"/>
      <c r="I22" s="117"/>
      <c r="J22" s="129"/>
      <c r="K22" s="117"/>
      <c r="L22" s="129"/>
    </row>
    <row r="23" spans="1:16" ht="15.75" thickBot="1" x14ac:dyDescent="0.3">
      <c r="A23" s="80">
        <v>18</v>
      </c>
      <c r="B23" s="1139" t="s">
        <v>131</v>
      </c>
      <c r="C23" s="1139"/>
      <c r="D23" s="1140"/>
      <c r="E23" s="176"/>
      <c r="F23" s="178"/>
      <c r="G23" s="131"/>
      <c r="H23" s="119"/>
      <c r="I23" s="131"/>
      <c r="J23" s="119"/>
      <c r="K23" s="131"/>
      <c r="L23" s="119"/>
    </row>
    <row r="24" spans="1:16" ht="16.5" thickBot="1" x14ac:dyDescent="0.3">
      <c r="A24" s="1119" t="s">
        <v>212</v>
      </c>
      <c r="B24" s="1120"/>
      <c r="C24" s="1120"/>
      <c r="D24" s="1120"/>
      <c r="E24" s="179"/>
      <c r="F24" s="180"/>
      <c r="G24" s="132"/>
      <c r="H24" s="133"/>
      <c r="I24" s="132"/>
      <c r="J24" s="133"/>
      <c r="K24" s="132"/>
      <c r="L24" s="133"/>
    </row>
    <row r="25" spans="1:16" ht="15.75" thickBot="1" x14ac:dyDescent="0.3"/>
    <row r="26" spans="1:16" x14ac:dyDescent="0.25">
      <c r="A26" s="1121" t="s">
        <v>132</v>
      </c>
      <c r="B26" s="85" t="s">
        <v>133</v>
      </c>
      <c r="C26" s="86"/>
      <c r="D26" s="86"/>
      <c r="E26" s="86"/>
      <c r="F26" s="86"/>
      <c r="G26" s="87"/>
    </row>
    <row r="27" spans="1:16" x14ac:dyDescent="0.25">
      <c r="A27" s="1122"/>
      <c r="B27" s="88" t="s">
        <v>134</v>
      </c>
      <c r="C27" s="89"/>
      <c r="D27" s="89"/>
      <c r="E27" s="89"/>
      <c r="F27" s="90"/>
      <c r="G27" s="91"/>
    </row>
    <row r="28" spans="1:16" ht="15.75" customHeight="1" thickBot="1" x14ac:dyDescent="0.3">
      <c r="A28" s="1123"/>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6"/>
      <c r="L30" s="206"/>
      <c r="M30" s="206"/>
      <c r="N30" s="203"/>
      <c r="O30" s="203"/>
      <c r="P30" s="203"/>
    </row>
    <row r="31" spans="1:16" ht="19.5" thickBot="1" x14ac:dyDescent="0.35">
      <c r="A31" s="21" t="s">
        <v>19</v>
      </c>
      <c r="B31" s="21" t="s">
        <v>20</v>
      </c>
      <c r="C31" s="1141" t="s">
        <v>21</v>
      </c>
      <c r="D31" s="1142"/>
      <c r="E31" s="1142"/>
      <c r="F31" s="1142"/>
      <c r="G31" s="1142"/>
      <c r="H31" s="1142"/>
      <c r="I31" s="1142"/>
      <c r="J31" s="1143"/>
      <c r="K31" s="206"/>
      <c r="L31" s="206"/>
      <c r="M31" s="206"/>
      <c r="N31" s="203"/>
      <c r="O31" s="203"/>
      <c r="P31" s="203"/>
    </row>
    <row r="32" spans="1:16" ht="18.75" customHeight="1" x14ac:dyDescent="0.3">
      <c r="A32" s="18">
        <v>5</v>
      </c>
      <c r="B32" s="208" t="s">
        <v>7</v>
      </c>
      <c r="C32" s="210" t="s">
        <v>84</v>
      </c>
      <c r="D32" s="211"/>
      <c r="E32" s="214"/>
      <c r="F32" s="214"/>
      <c r="G32" s="214"/>
      <c r="H32" s="214"/>
      <c r="I32" s="214"/>
      <c r="J32" s="215"/>
      <c r="K32" s="206"/>
      <c r="L32" s="206"/>
      <c r="M32" s="206"/>
      <c r="N32" s="203"/>
      <c r="O32" s="203"/>
      <c r="P32" s="203"/>
    </row>
    <row r="33" spans="1:16" ht="18.75" customHeight="1" x14ac:dyDescent="0.3">
      <c r="A33" s="18">
        <v>10</v>
      </c>
      <c r="B33" s="208" t="s">
        <v>27</v>
      </c>
      <c r="C33" s="1144" t="s">
        <v>86</v>
      </c>
      <c r="D33" s="1145"/>
      <c r="E33" s="1145"/>
      <c r="F33" s="1145"/>
      <c r="G33" s="1145"/>
      <c r="H33" s="1145"/>
      <c r="I33" s="1145"/>
      <c r="J33" s="1146"/>
      <c r="K33" s="206"/>
      <c r="L33" s="206"/>
      <c r="M33" s="206"/>
      <c r="N33" s="203"/>
      <c r="O33" s="203"/>
      <c r="P33" s="203"/>
    </row>
    <row r="34" spans="1:16" ht="19.5" customHeight="1" thickBot="1" x14ac:dyDescent="0.35">
      <c r="A34" s="19">
        <v>20</v>
      </c>
      <c r="B34" s="209" t="s">
        <v>28</v>
      </c>
      <c r="C34" s="216" t="s">
        <v>85</v>
      </c>
      <c r="D34" s="217"/>
      <c r="E34" s="212"/>
      <c r="F34" s="212"/>
      <c r="G34" s="212"/>
      <c r="H34" s="212"/>
      <c r="I34" s="212"/>
      <c r="J34" s="213"/>
      <c r="K34" s="206"/>
      <c r="L34" s="206"/>
      <c r="M34" s="206"/>
      <c r="N34" s="203"/>
      <c r="O34" s="203"/>
      <c r="P34" s="203"/>
    </row>
    <row r="35" spans="1:16" x14ac:dyDescent="0.25">
      <c r="J35" s="207"/>
      <c r="K35" s="207"/>
      <c r="L35" s="1147"/>
      <c r="M35" s="1147"/>
      <c r="N35" s="203"/>
      <c r="O35" s="203"/>
      <c r="P35" s="203"/>
    </row>
    <row r="36" spans="1:16" x14ac:dyDescent="0.25">
      <c r="J36" s="204"/>
      <c r="K36" s="205"/>
      <c r="L36" s="1118"/>
      <c r="M36" s="1118"/>
      <c r="N36" s="203"/>
      <c r="O36" s="203"/>
      <c r="P36" s="203"/>
    </row>
    <row r="37" spans="1:16" x14ac:dyDescent="0.25">
      <c r="J37" s="204"/>
      <c r="K37" s="205"/>
      <c r="L37" s="1118"/>
      <c r="M37" s="1118"/>
      <c r="N37" s="203"/>
      <c r="O37" s="203"/>
      <c r="P37" s="203"/>
    </row>
    <row r="38" spans="1:16" x14ac:dyDescent="0.25">
      <c r="J38" s="204"/>
      <c r="K38" s="205"/>
      <c r="L38" s="1118"/>
      <c r="M38" s="1118"/>
      <c r="N38" s="203"/>
      <c r="O38" s="203"/>
      <c r="P38" s="203"/>
    </row>
    <row r="39" spans="1:16" x14ac:dyDescent="0.25">
      <c r="J39" s="203"/>
      <c r="K39" s="203"/>
      <c r="L39" s="203"/>
      <c r="M39" s="203"/>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156" t="s">
        <v>62</v>
      </c>
      <c r="C3" s="1157"/>
      <c r="D3" s="1157"/>
      <c r="E3" s="1157"/>
      <c r="F3" s="1157"/>
      <c r="G3" s="1157"/>
      <c r="H3" s="1157"/>
      <c r="I3" s="1157"/>
      <c r="J3" s="1157"/>
      <c r="K3" s="1157"/>
      <c r="L3" s="1157"/>
    </row>
    <row r="4" spans="1:12" x14ac:dyDescent="0.25">
      <c r="A4" s="5"/>
      <c r="B4" s="1156"/>
      <c r="C4" s="1157"/>
      <c r="D4" s="1157"/>
      <c r="E4" s="1157"/>
      <c r="F4" s="1157"/>
      <c r="G4" s="1157"/>
      <c r="H4" s="1157"/>
      <c r="I4" s="1157"/>
      <c r="J4" s="1157"/>
      <c r="K4" s="1157"/>
      <c r="L4" s="1157"/>
    </row>
    <row r="5" spans="1:12" x14ac:dyDescent="0.25">
      <c r="A5" s="5"/>
      <c r="B5" s="6"/>
      <c r="C5" s="6"/>
      <c r="D5" s="6"/>
      <c r="E5" s="7"/>
      <c r="F5" s="7"/>
    </row>
    <row r="6" spans="1:12" ht="18" customHeight="1" x14ac:dyDescent="0.25">
      <c r="A6" s="5"/>
      <c r="B6" s="1158" t="s">
        <v>46</v>
      </c>
      <c r="C6" s="1159"/>
      <c r="D6" s="1159"/>
      <c r="E6" s="1159"/>
      <c r="F6" s="1160"/>
    </row>
    <row r="7" spans="1:12" ht="25.5" customHeight="1" x14ac:dyDescent="0.25">
      <c r="A7" s="5"/>
      <c r="B7" s="17" t="s">
        <v>3</v>
      </c>
      <c r="C7" s="2" t="s">
        <v>48</v>
      </c>
      <c r="D7" s="1161" t="s">
        <v>49</v>
      </c>
      <c r="E7" s="1162"/>
      <c r="F7" s="1163"/>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164" t="s">
        <v>18</v>
      </c>
      <c r="J10" s="1164"/>
      <c r="K10" s="1164"/>
    </row>
    <row r="11" spans="1:12" ht="39" customHeight="1" x14ac:dyDescent="0.25">
      <c r="A11" s="1">
        <v>2</v>
      </c>
      <c r="B11" s="72" t="s">
        <v>13</v>
      </c>
      <c r="C11" s="73">
        <v>4</v>
      </c>
      <c r="D11" s="104" t="s">
        <v>52</v>
      </c>
      <c r="E11" s="74" t="s">
        <v>56</v>
      </c>
      <c r="F11" s="75" t="s">
        <v>60</v>
      </c>
      <c r="I11" s="1154" t="s">
        <v>17</v>
      </c>
      <c r="J11" s="1154"/>
      <c r="K11" s="1154"/>
    </row>
    <row r="12" spans="1:12" ht="39" customHeight="1" x14ac:dyDescent="0.25">
      <c r="A12" s="1">
        <v>3</v>
      </c>
      <c r="B12" s="72" t="s">
        <v>29</v>
      </c>
      <c r="C12" s="73">
        <v>3</v>
      </c>
      <c r="D12" s="104" t="s">
        <v>53</v>
      </c>
      <c r="E12" s="74" t="s">
        <v>57</v>
      </c>
      <c r="F12" s="75" t="s">
        <v>59</v>
      </c>
      <c r="I12" s="1155" t="s">
        <v>16</v>
      </c>
      <c r="J12" s="1155"/>
      <c r="K12" s="1155"/>
    </row>
    <row r="13" spans="1:12" ht="39" customHeight="1" x14ac:dyDescent="0.25">
      <c r="A13" s="1">
        <v>4</v>
      </c>
      <c r="B13" s="72" t="s">
        <v>12</v>
      </c>
      <c r="C13" s="73">
        <v>2</v>
      </c>
      <c r="D13" s="106" t="s">
        <v>54</v>
      </c>
      <c r="E13" s="104" t="s">
        <v>52</v>
      </c>
      <c r="F13" s="74" t="s">
        <v>56</v>
      </c>
      <c r="I13" s="1165" t="s">
        <v>15</v>
      </c>
      <c r="J13" s="1165"/>
      <c r="K13" s="1165"/>
    </row>
    <row r="14" spans="1:12" ht="39" customHeight="1" thickBot="1" x14ac:dyDescent="0.3">
      <c r="A14" s="1">
        <v>5</v>
      </c>
      <c r="B14" s="72" t="s">
        <v>47</v>
      </c>
      <c r="C14" s="73">
        <v>1</v>
      </c>
      <c r="D14" s="105" t="s">
        <v>55</v>
      </c>
      <c r="E14" s="106" t="s">
        <v>54</v>
      </c>
      <c r="F14" s="104" t="s">
        <v>52</v>
      </c>
    </row>
    <row r="15" spans="1:12" ht="21" customHeight="1" thickBot="1" x14ac:dyDescent="0.35">
      <c r="A15" s="5"/>
      <c r="B15" s="1150" t="s">
        <v>4</v>
      </c>
      <c r="C15" s="1151"/>
      <c r="D15" s="51" t="s">
        <v>7</v>
      </c>
      <c r="E15" s="52" t="s">
        <v>27</v>
      </c>
      <c r="F15" s="53" t="s">
        <v>50</v>
      </c>
    </row>
    <row r="16" spans="1:12" ht="15" customHeight="1" thickBot="1" x14ac:dyDescent="0.3">
      <c r="A16" s="5"/>
      <c r="B16" s="1152" t="s">
        <v>48</v>
      </c>
      <c r="C16" s="1153"/>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149" t="s">
        <v>9</v>
      </c>
      <c r="G88" s="1149"/>
    </row>
    <row r="89" spans="1:7" ht="42.75" customHeight="1" x14ac:dyDescent="0.25">
      <c r="A89" s="5"/>
      <c r="B89" s="5"/>
      <c r="C89" s="3" t="s">
        <v>10</v>
      </c>
      <c r="D89" s="5"/>
      <c r="E89" s="13" t="s">
        <v>10</v>
      </c>
      <c r="F89" s="1148" t="s">
        <v>11</v>
      </c>
      <c r="G89" s="1148"/>
    </row>
    <row r="90" spans="1:7" ht="42.75" customHeight="1" x14ac:dyDescent="0.25">
      <c r="A90" s="5"/>
      <c r="B90" s="5"/>
      <c r="C90" s="3" t="s">
        <v>10</v>
      </c>
      <c r="D90" s="5"/>
      <c r="E90" s="14" t="s">
        <v>35</v>
      </c>
      <c r="F90" s="1148" t="s">
        <v>42</v>
      </c>
      <c r="G90" s="1148"/>
    </row>
    <row r="91" spans="1:7" ht="78" customHeight="1" x14ac:dyDescent="0.25">
      <c r="A91" s="5"/>
      <c r="B91" s="5"/>
      <c r="C91" s="4" t="s">
        <v>35</v>
      </c>
      <c r="D91" s="5"/>
      <c r="E91" s="15" t="s">
        <v>36</v>
      </c>
      <c r="F91" s="1148" t="s">
        <v>43</v>
      </c>
      <c r="G91" s="1148"/>
    </row>
    <row r="92" spans="1:7" ht="75.75" customHeight="1" x14ac:dyDescent="0.25">
      <c r="A92" s="5"/>
      <c r="B92" s="5"/>
      <c r="C92" s="4" t="s">
        <v>35</v>
      </c>
      <c r="D92" s="5"/>
      <c r="E92" s="16" t="s">
        <v>37</v>
      </c>
      <c r="F92" s="1148" t="s">
        <v>43</v>
      </c>
      <c r="G92" s="1148"/>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166" t="s">
        <v>38</v>
      </c>
      <c r="E2" s="1167"/>
      <c r="F2" s="1167"/>
      <c r="G2" s="1168"/>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172" t="s">
        <v>136</v>
      </c>
      <c r="B2" s="1173"/>
      <c r="C2" s="1173"/>
      <c r="D2" s="1173"/>
      <c r="E2" s="1173"/>
      <c r="F2" s="1173"/>
      <c r="G2" s="1173"/>
      <c r="H2" s="1173"/>
      <c r="I2" s="1173"/>
      <c r="J2" s="1173"/>
      <c r="K2" s="1173"/>
      <c r="L2" s="1173"/>
      <c r="M2" s="1174"/>
    </row>
    <row r="3" spans="1:29" ht="21" customHeight="1" thickBot="1" x14ac:dyDescent="0.3">
      <c r="A3" s="1177" t="s">
        <v>0</v>
      </c>
      <c r="B3" s="1175" t="s">
        <v>154</v>
      </c>
      <c r="C3" s="1177" t="s">
        <v>137</v>
      </c>
      <c r="D3" s="1179" t="s">
        <v>138</v>
      </c>
      <c r="E3" s="1179"/>
      <c r="F3" s="1179"/>
      <c r="G3" s="1179"/>
      <c r="H3" s="1179"/>
      <c r="I3" s="1179"/>
      <c r="J3" s="1179"/>
      <c r="K3" s="1180"/>
      <c r="L3" s="1181" t="s">
        <v>213</v>
      </c>
      <c r="M3" s="1182"/>
    </row>
    <row r="4" spans="1:29" ht="138.75" customHeight="1" thickBot="1" x14ac:dyDescent="0.3">
      <c r="A4" s="1183"/>
      <c r="B4" s="1176"/>
      <c r="C4" s="1178"/>
      <c r="D4" s="134" t="s">
        <v>214</v>
      </c>
      <c r="E4" s="135" t="s">
        <v>215</v>
      </c>
      <c r="F4" s="136" t="s">
        <v>216</v>
      </c>
      <c r="G4" s="137" t="s">
        <v>217</v>
      </c>
      <c r="H4" s="138" t="s">
        <v>218</v>
      </c>
      <c r="I4" s="138" t="s">
        <v>219</v>
      </c>
      <c r="J4" s="139" t="s">
        <v>220</v>
      </c>
      <c r="K4" s="140" t="s">
        <v>221</v>
      </c>
      <c r="L4" s="190" t="s">
        <v>222</v>
      </c>
      <c r="M4" s="190" t="s">
        <v>223</v>
      </c>
    </row>
    <row r="5" spans="1:29" ht="42" customHeight="1" x14ac:dyDescent="0.25">
      <c r="A5" s="1169">
        <v>1</v>
      </c>
      <c r="B5" s="192"/>
      <c r="C5" s="111"/>
      <c r="D5" s="181"/>
      <c r="E5" s="181"/>
      <c r="F5" s="181"/>
      <c r="G5" s="181"/>
      <c r="H5" s="111"/>
      <c r="I5" s="111"/>
      <c r="J5" s="111"/>
      <c r="K5" s="111"/>
      <c r="L5" s="111"/>
      <c r="M5" s="127"/>
      <c r="O5" s="1184" t="s">
        <v>143</v>
      </c>
      <c r="P5" s="1185"/>
      <c r="Q5" s="1184" t="s">
        <v>148</v>
      </c>
      <c r="R5" s="1185"/>
      <c r="U5" t="s">
        <v>139</v>
      </c>
      <c r="V5" s="142">
        <v>15</v>
      </c>
    </row>
    <row r="6" spans="1:29" ht="24" customHeight="1" thickBot="1" x14ac:dyDescent="0.3">
      <c r="A6" s="1170"/>
      <c r="B6" s="193"/>
      <c r="C6" s="95"/>
      <c r="D6" s="191"/>
      <c r="E6" s="191"/>
      <c r="F6" s="191"/>
      <c r="G6" s="191"/>
      <c r="H6" s="95"/>
      <c r="I6" s="95"/>
      <c r="J6" s="95"/>
      <c r="K6" s="95"/>
      <c r="L6" s="95"/>
      <c r="M6" s="79"/>
      <c r="O6" s="1186"/>
      <c r="P6" s="1187"/>
      <c r="Q6" s="1186"/>
      <c r="R6" s="1187"/>
      <c r="U6" t="s">
        <v>140</v>
      </c>
      <c r="V6" s="142">
        <v>0</v>
      </c>
    </row>
    <row r="7" spans="1:29" ht="20.25" customHeight="1" thickBot="1" x14ac:dyDescent="0.3">
      <c r="A7" s="1171"/>
      <c r="B7" s="196"/>
      <c r="C7" s="197"/>
      <c r="D7" s="198"/>
      <c r="E7" s="199"/>
      <c r="F7" s="198"/>
      <c r="G7" s="198"/>
      <c r="H7" s="197"/>
      <c r="I7" s="197"/>
      <c r="J7" s="197"/>
      <c r="K7" s="197"/>
      <c r="L7" s="197"/>
      <c r="M7" s="200"/>
      <c r="O7" s="1188" t="s">
        <v>144</v>
      </c>
      <c r="P7" s="1189"/>
      <c r="Q7" s="1190">
        <v>0</v>
      </c>
      <c r="R7" s="1191"/>
    </row>
    <row r="8" spans="1:29" ht="15" customHeight="1" x14ac:dyDescent="0.25">
      <c r="A8" s="1169" t="s">
        <v>224</v>
      </c>
      <c r="B8" s="201"/>
      <c r="C8" s="111"/>
      <c r="D8" s="141"/>
      <c r="E8" s="141"/>
      <c r="F8" s="141"/>
      <c r="G8" s="141"/>
      <c r="H8" s="111"/>
      <c r="I8" s="111"/>
      <c r="J8" s="111"/>
      <c r="K8" s="111"/>
      <c r="L8" s="111"/>
      <c r="M8" s="127"/>
      <c r="O8" s="1192" t="s">
        <v>145</v>
      </c>
      <c r="P8" s="1193"/>
      <c r="Q8" s="1192">
        <v>1</v>
      </c>
      <c r="R8" s="1193"/>
    </row>
    <row r="9" spans="1:29" ht="15.75" thickBot="1" x14ac:dyDescent="0.3">
      <c r="A9" s="1170"/>
      <c r="B9" s="202"/>
      <c r="C9" s="95"/>
      <c r="D9" s="143"/>
      <c r="E9" s="143"/>
      <c r="F9" s="143"/>
      <c r="G9" s="143"/>
      <c r="H9" s="95"/>
      <c r="I9" s="95"/>
      <c r="J9" s="95"/>
      <c r="K9" s="95"/>
      <c r="L9" s="95"/>
      <c r="M9" s="79"/>
      <c r="O9" s="1194" t="s">
        <v>146</v>
      </c>
      <c r="P9" s="1195"/>
      <c r="Q9" s="1194">
        <v>2</v>
      </c>
      <c r="R9" s="1195"/>
      <c r="AC9" t="s">
        <v>106</v>
      </c>
    </row>
    <row r="10" spans="1:29" ht="16.5" customHeight="1" thickBot="1" x14ac:dyDescent="0.3">
      <c r="A10" s="1171"/>
      <c r="B10" s="196"/>
      <c r="C10" s="197"/>
      <c r="D10" s="198"/>
      <c r="E10" s="199"/>
      <c r="F10" s="198"/>
      <c r="G10" s="198"/>
      <c r="H10" s="197"/>
      <c r="I10" s="197"/>
      <c r="J10" s="197"/>
      <c r="K10" s="197"/>
      <c r="L10" s="197"/>
      <c r="M10" s="200"/>
      <c r="AC10" t="s">
        <v>107</v>
      </c>
    </row>
    <row r="11" spans="1:29" ht="19.5" customHeight="1" x14ac:dyDescent="0.25">
      <c r="A11" s="1169" t="s">
        <v>225</v>
      </c>
      <c r="B11" s="201"/>
      <c r="C11" s="111"/>
      <c r="D11" s="141"/>
      <c r="E11" s="141"/>
      <c r="F11" s="141"/>
      <c r="G11" s="141"/>
      <c r="H11" s="111"/>
      <c r="I11" s="111"/>
      <c r="J11" s="111"/>
      <c r="K11" s="111"/>
      <c r="L11" s="111"/>
      <c r="M11" s="127"/>
      <c r="O11" s="1196" t="s">
        <v>147</v>
      </c>
      <c r="P11" s="1197"/>
      <c r="Q11" s="1197"/>
      <c r="R11" s="1197"/>
      <c r="S11" s="1198"/>
    </row>
    <row r="12" spans="1:29" ht="16.5" customHeight="1" x14ac:dyDescent="0.25">
      <c r="A12" s="1170"/>
      <c r="B12" s="202"/>
      <c r="C12" s="95"/>
      <c r="D12" s="143"/>
      <c r="E12" s="143"/>
      <c r="F12" s="143"/>
      <c r="G12" s="143"/>
      <c r="H12" s="95"/>
      <c r="I12" s="95"/>
      <c r="J12" s="95"/>
      <c r="K12" s="95"/>
      <c r="L12" s="95"/>
      <c r="M12" s="79"/>
      <c r="O12" s="1199"/>
      <c r="P12" s="1200"/>
      <c r="Q12" s="1200"/>
      <c r="R12" s="1200"/>
      <c r="S12" s="1201"/>
    </row>
    <row r="13" spans="1:29" ht="15.75" thickBot="1" x14ac:dyDescent="0.3">
      <c r="A13" s="1171"/>
      <c r="B13" s="194"/>
      <c r="C13" s="96"/>
      <c r="D13" s="195"/>
      <c r="E13" s="144"/>
      <c r="F13" s="195"/>
      <c r="G13" s="195"/>
      <c r="H13" s="96"/>
      <c r="I13" s="96"/>
      <c r="J13" s="96"/>
      <c r="K13" s="96"/>
      <c r="L13" s="96"/>
      <c r="M13" s="81"/>
      <c r="O13" s="1199"/>
      <c r="P13" s="1200"/>
      <c r="Q13" s="1200"/>
      <c r="R13" s="1200"/>
      <c r="S13" s="1201"/>
      <c r="AC13">
        <v>0</v>
      </c>
    </row>
    <row r="14" spans="1:29" ht="15.75" thickBot="1" x14ac:dyDescent="0.3">
      <c r="O14" s="1199"/>
      <c r="P14" s="1200"/>
      <c r="Q14" s="1200"/>
      <c r="R14" s="1200"/>
      <c r="S14" s="1201"/>
      <c r="AC14">
        <v>2</v>
      </c>
    </row>
    <row r="15" spans="1:29" ht="30" customHeight="1" thickBot="1" x14ac:dyDescent="0.3">
      <c r="B15" s="1205" t="s">
        <v>141</v>
      </c>
      <c r="C15" s="1206"/>
      <c r="D15" s="1206"/>
      <c r="E15" s="1206"/>
      <c r="F15" s="1206"/>
      <c r="G15" s="1206"/>
      <c r="H15" s="1206"/>
      <c r="I15" s="1206"/>
      <c r="J15" s="1206"/>
      <c r="K15" s="1206"/>
      <c r="L15" s="1206"/>
      <c r="M15" s="1207"/>
      <c r="O15" s="1199"/>
      <c r="P15" s="1200"/>
      <c r="Q15" s="1200"/>
      <c r="R15" s="1200"/>
      <c r="S15" s="1201"/>
    </row>
    <row r="16" spans="1:29" ht="15.75" thickBot="1" x14ac:dyDescent="0.3">
      <c r="O16" s="1202"/>
      <c r="P16" s="1203"/>
      <c r="Q16" s="1203"/>
      <c r="R16" s="1203"/>
      <c r="S16" s="1204"/>
    </row>
    <row r="17" spans="2:29" ht="31.5" customHeight="1" thickBot="1" x14ac:dyDescent="0.3">
      <c r="B17" s="1208" t="s">
        <v>142</v>
      </c>
      <c r="C17" s="1206"/>
      <c r="D17" s="1206"/>
      <c r="E17" s="1206"/>
      <c r="F17" s="1206"/>
      <c r="G17" s="1206"/>
      <c r="H17" s="1206"/>
      <c r="I17" s="1206"/>
      <c r="J17" s="1206"/>
      <c r="K17" s="1206"/>
      <c r="L17" s="1206"/>
      <c r="M17" s="1207"/>
    </row>
    <row r="18" spans="2:29" ht="15.75" customHeight="1" thickBot="1" x14ac:dyDescent="0.3">
      <c r="O18" s="1209" t="s">
        <v>226</v>
      </c>
      <c r="P18" s="1209"/>
      <c r="Q18" s="1209"/>
      <c r="R18" s="1209"/>
      <c r="S18" s="1209"/>
    </row>
    <row r="19" spans="2:29" ht="27" customHeight="1" thickBot="1" x14ac:dyDescent="0.3">
      <c r="B19" s="1210" t="s">
        <v>227</v>
      </c>
      <c r="C19" s="1211"/>
      <c r="D19" s="1211"/>
      <c r="E19" s="1211"/>
      <c r="F19" s="1211"/>
      <c r="G19" s="1211"/>
      <c r="H19" s="1211"/>
      <c r="I19" s="1211"/>
      <c r="J19" s="1211"/>
      <c r="K19" s="1211"/>
      <c r="L19" s="1211"/>
      <c r="M19" s="1212"/>
      <c r="O19" s="1209"/>
      <c r="P19" s="1209"/>
      <c r="Q19" s="1209"/>
      <c r="R19" s="1209"/>
      <c r="S19" s="1209"/>
      <c r="AC19" t="s">
        <v>144</v>
      </c>
    </row>
    <row r="20" spans="2:29" ht="15" customHeight="1" x14ac:dyDescent="0.25">
      <c r="O20" s="1209"/>
      <c r="P20" s="1209"/>
      <c r="Q20" s="1209"/>
      <c r="R20" s="1209"/>
      <c r="S20" s="1209"/>
      <c r="AC20" t="s">
        <v>145</v>
      </c>
    </row>
    <row r="21" spans="2:29" ht="55.5" customHeight="1" x14ac:dyDescent="0.25">
      <c r="O21" s="1209"/>
      <c r="P21" s="1209"/>
      <c r="Q21" s="1209"/>
      <c r="R21" s="1209"/>
      <c r="S21" s="1209"/>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2017-06-02T20:18:19Z</cp:lastPrinted>
  <dcterms:created xsi:type="dcterms:W3CDTF">2011-07-26T19:10:29Z</dcterms:created>
  <dcterms:modified xsi:type="dcterms:W3CDTF">2017-07-07T20:35:09Z</dcterms:modified>
</cp:coreProperties>
</file>